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odalitati calcul stoma" sheetId="1" r:id="rId1"/>
  </sheets>
  <definedNames>
    <definedName name="_xlnm.Print_Area" localSheetId="0">'Modalitati calcul stoma'!$A$1:$BC$39</definedName>
  </definedNames>
  <calcPr fullCalcOnLoad="1"/>
</workbook>
</file>

<file path=xl/sharedStrings.xml><?xml version="1.0" encoding="utf-8"?>
<sst xmlns="http://schemas.openxmlformats.org/spreadsheetml/2006/main" count="67" uniqueCount="38">
  <si>
    <t>GRAD PROFESIONAL</t>
  </si>
  <si>
    <t xml:space="preserve">SUMA ORIENTATIVA/MEDIC/SPECIALIST/LUNA </t>
  </si>
  <si>
    <t>INFLUENTE +-/20% CONFORM GRADULUI PROFESIONAL</t>
  </si>
  <si>
    <t>INFLUENTE+ 50% PT. MEDICII DIN MEDIUL RURAL</t>
  </si>
  <si>
    <t>MODALITATI CALCUL MEDICINA DENTARA 01.08.2019</t>
  </si>
  <si>
    <t>SPECIALIST</t>
  </si>
  <si>
    <t>MEDIC</t>
  </si>
  <si>
    <t>PRIMAR</t>
  </si>
  <si>
    <t>NR. CRT.</t>
  </si>
  <si>
    <t>TOTAL</t>
  </si>
  <si>
    <t>SERVICIUL EVALUARE - CONTRACTARE</t>
  </si>
  <si>
    <t>CASA DE ASIGURARI DE SANATATE HUNEDOARA</t>
  </si>
  <si>
    <t>SPITALUL DE URGENTA PETROSANI</t>
  </si>
  <si>
    <t>SPITALUL MUNICIPAL VULCAN</t>
  </si>
  <si>
    <t>C.M.I. DR. BOSDOC SORIN ADRIAN</t>
  </si>
  <si>
    <t>C.S.I. DR. ANDREICA DORINA</t>
  </si>
  <si>
    <t xml:space="preserve">C.S.I. CAMADENT DR. CALMUTCHI MARIA ELENA </t>
  </si>
  <si>
    <t>C.M.I. DR. DAMIAN LILIANA RAMONA</t>
  </si>
  <si>
    <t>C.M.I. DR. DUMITRESCU IOAN ILIE</t>
  </si>
  <si>
    <t>C.S.I. DR. GHIURA NICOLETA CORINA</t>
  </si>
  <si>
    <t>S.C. IMPLANT RODENT IMPEX S.R.L.</t>
  </si>
  <si>
    <t>C.S.I. DR. MANEA CARMEN AURELIANA</t>
  </si>
  <si>
    <t>S.C. MEDICAL CENTER DR. BARBULESCU S.R.L.</t>
  </si>
  <si>
    <t>C.M.I. MICOIU PAULA MONICA</t>
  </si>
  <si>
    <t>C.M.I. DR.MIERLOIU MARIA CORALIA</t>
  </si>
  <si>
    <t>C.M.I. DR.MIERLOIU SERGIU</t>
  </si>
  <si>
    <t>C.S.I. DR. NEAMTU IOAN FLORIN</t>
  </si>
  <si>
    <t>S.C. OR DERMA MED S.R.L.</t>
  </si>
  <si>
    <t xml:space="preserve">C.M.I. DR. SIRBU NEGREA ANDRADA </t>
  </si>
  <si>
    <t>S.C. TRIMED S.R.L.</t>
  </si>
  <si>
    <t>C.M.I. TURDEAN RADU EUGEN</t>
  </si>
  <si>
    <t>C.M.I. DR. GUDEA IULIA ROXANA</t>
  </si>
  <si>
    <t>SPITALUL MINICIPAL LUPENI</t>
  </si>
  <si>
    <t>FURNIZORI MEDICINA DENTARA</t>
  </si>
  <si>
    <t>SPITALUL MUNICIPAL OARSTIE</t>
  </si>
  <si>
    <t>SC ESTETIQDENT SRL</t>
  </si>
  <si>
    <t>S.C. SMILE WHITEDENT SRL</t>
  </si>
  <si>
    <t>VALOARE DE CONTRACT LUNARA 01.01.2022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</si>
</sst>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#,##0.0000"/>
    <numFmt numFmtId="187" formatCode="0.000"/>
    <numFmt numFmtId="188" formatCode="#,##0.000"/>
  </numFmts>
  <fonts count="29"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8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8" fillId="0" borderId="13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26" fillId="0" borderId="12" xfId="57" applyFont="1" applyFill="1" applyBorder="1">
      <alignment/>
      <protection/>
    </xf>
    <xf numFmtId="0" fontId="27" fillId="0" borderId="12" xfId="57" applyFont="1" applyFill="1" applyBorder="1">
      <alignment/>
      <protection/>
    </xf>
    <xf numFmtId="0" fontId="28" fillId="0" borderId="12" xfId="0" applyFont="1" applyFill="1" applyBorder="1" applyAlignment="1">
      <alignment horizontal="left"/>
    </xf>
    <xf numFmtId="0" fontId="26" fillId="0" borderId="12" xfId="57" applyFont="1" applyFill="1" applyBorder="1">
      <alignment/>
      <protection/>
    </xf>
    <xf numFmtId="4" fontId="27" fillId="0" borderId="12" xfId="57" applyNumberFormat="1" applyFont="1" applyFill="1" applyBorder="1">
      <alignment/>
      <protection/>
    </xf>
    <xf numFmtId="4" fontId="1" fillId="0" borderId="12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8" fillId="0" borderId="13" xfId="0" applyNumberFormat="1" applyFont="1" applyFill="1" applyBorder="1" applyAlignment="1">
      <alignment horizontal="right"/>
    </xf>
    <xf numFmtId="4" fontId="18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7" fillId="0" borderId="0" xfId="57" applyFont="1" applyFill="1" applyBorder="1">
      <alignment/>
      <protection/>
    </xf>
    <xf numFmtId="4" fontId="1" fillId="0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HW54"/>
  <sheetViews>
    <sheetView tabSelected="1" workbookViewId="0" topLeftCell="A4">
      <selection activeCell="I17" sqref="I17"/>
    </sheetView>
  </sheetViews>
  <sheetFormatPr defaultColWidth="9.140625" defaultRowHeight="15"/>
  <cols>
    <col min="1" max="1" width="4.421875" style="3" customWidth="1"/>
    <col min="2" max="2" width="39.57421875" style="3" customWidth="1"/>
    <col min="3" max="3" width="17.7109375" style="3" customWidth="1"/>
    <col min="4" max="4" width="17.140625" style="3" customWidth="1"/>
    <col min="5" max="5" width="12.8515625" style="3" customWidth="1"/>
    <col min="6" max="6" width="12.140625" style="3" customWidth="1"/>
    <col min="7" max="7" width="11.7109375" style="1" customWidth="1"/>
    <col min="8" max="8" width="14.57421875" style="1" customWidth="1"/>
    <col min="9" max="9" width="12.7109375" style="1" customWidth="1"/>
    <col min="10" max="10" width="11.00390625" style="1" customWidth="1"/>
    <col min="11" max="11" width="8.7109375" style="2" bestFit="1" customWidth="1"/>
    <col min="12" max="12" width="8.8515625" style="3" bestFit="1" customWidth="1"/>
    <col min="13" max="13" width="8.7109375" style="3" customWidth="1"/>
    <col min="14" max="14" width="9.421875" style="3" bestFit="1" customWidth="1"/>
    <col min="15" max="15" width="8.57421875" style="3" customWidth="1"/>
    <col min="16" max="16" width="8.28125" style="3" customWidth="1"/>
    <col min="17" max="17" width="9.00390625" style="3" customWidth="1"/>
    <col min="18" max="18" width="9.7109375" style="3" bestFit="1" customWidth="1"/>
    <col min="19" max="19" width="8.140625" style="3" customWidth="1"/>
    <col min="20" max="20" width="8.57421875" style="2" customWidth="1"/>
    <col min="21" max="21" width="8.8515625" style="2" bestFit="1" customWidth="1"/>
    <col min="22" max="22" width="8.7109375" style="6" bestFit="1" customWidth="1"/>
    <col min="23" max="23" width="8.57421875" style="2" bestFit="1" customWidth="1"/>
    <col min="24" max="24" width="8.8515625" style="3" bestFit="1" customWidth="1"/>
    <col min="25" max="25" width="9.28125" style="7" bestFit="1" customWidth="1"/>
    <col min="26" max="26" width="8.7109375" style="3" bestFit="1" customWidth="1"/>
    <col min="27" max="27" width="9.7109375" style="3" bestFit="1" customWidth="1"/>
    <col min="28" max="28" width="2.8515625" style="3" customWidth="1"/>
    <col min="29" max="30" width="9.140625" style="3" hidden="1" customWidth="1"/>
    <col min="31" max="31" width="9.140625" style="14" hidden="1" customWidth="1"/>
    <col min="32" max="32" width="13.7109375" style="14" hidden="1" customWidth="1"/>
    <col min="33" max="33" width="13.28125" style="14" customWidth="1"/>
    <col min="34" max="34" width="9.140625" style="14" customWidth="1"/>
    <col min="35" max="35" width="11.57421875" style="14" customWidth="1"/>
    <col min="36" max="36" width="8.8515625" style="1" customWidth="1"/>
    <col min="37" max="38" width="9.140625" style="1" customWidth="1"/>
    <col min="39" max="56" width="9.140625" style="14" customWidth="1"/>
    <col min="57" max="16384" width="9.140625" style="3" customWidth="1"/>
  </cols>
  <sheetData>
    <row r="1" spans="2:3" ht="15.75">
      <c r="B1" s="28" t="s">
        <v>11</v>
      </c>
      <c r="C1" s="29"/>
    </row>
    <row r="2" spans="2:23" ht="15.75">
      <c r="B2" s="28" t="s">
        <v>10</v>
      </c>
      <c r="C2" s="29"/>
      <c r="D2" s="5"/>
      <c r="W2" s="2">
        <f>Y2</f>
        <v>0</v>
      </c>
    </row>
    <row r="3" spans="3:8" ht="15.75" customHeight="1" thickBot="1">
      <c r="C3" s="27" t="s">
        <v>4</v>
      </c>
      <c r="D3" s="27"/>
      <c r="E3" s="27"/>
      <c r="F3" s="27"/>
      <c r="G3" s="27"/>
      <c r="H3" s="27"/>
    </row>
    <row r="4" spans="1:56" ht="63.75" customHeight="1">
      <c r="A4" s="30" t="s">
        <v>8</v>
      </c>
      <c r="B4" s="16" t="s">
        <v>33</v>
      </c>
      <c r="C4" s="16" t="s">
        <v>0</v>
      </c>
      <c r="D4" s="20" t="s">
        <v>1</v>
      </c>
      <c r="E4" s="17" t="s">
        <v>2</v>
      </c>
      <c r="F4" s="17" t="s">
        <v>3</v>
      </c>
      <c r="G4" s="21" t="s">
        <v>37</v>
      </c>
      <c r="H4" s="3"/>
      <c r="I4" s="3"/>
      <c r="J4" s="3"/>
      <c r="K4" s="3"/>
      <c r="T4" s="3"/>
      <c r="U4" s="3"/>
      <c r="V4" s="3"/>
      <c r="W4" s="3"/>
      <c r="Y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1.25">
      <c r="A5" s="31">
        <v>1</v>
      </c>
      <c r="B5" s="35" t="s">
        <v>15</v>
      </c>
      <c r="C5" s="23" t="s">
        <v>7</v>
      </c>
      <c r="D5" s="40">
        <v>2000</v>
      </c>
      <c r="E5" s="40">
        <f>D5*20/100</f>
        <v>400</v>
      </c>
      <c r="F5" s="40"/>
      <c r="G5" s="46">
        <f aca="true" t="shared" si="0" ref="G5:G36">D5+E5+F5</f>
        <v>2400</v>
      </c>
      <c r="H5" s="3"/>
      <c r="I5" s="3"/>
      <c r="J5" s="3"/>
      <c r="K5" s="3"/>
      <c r="T5" s="3"/>
      <c r="U5" s="3"/>
      <c r="V5" s="3"/>
      <c r="W5" s="3"/>
      <c r="Y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231" s="22" customFormat="1" ht="11.25">
      <c r="A6" s="31">
        <v>2</v>
      </c>
      <c r="B6" s="36" t="s">
        <v>14</v>
      </c>
      <c r="C6" s="23" t="s">
        <v>7</v>
      </c>
      <c r="D6" s="40">
        <v>2000</v>
      </c>
      <c r="E6" s="40">
        <f>D6*20/100</f>
        <v>400</v>
      </c>
      <c r="F6" s="40">
        <f>(D6+E6)*50/100</f>
        <v>1200</v>
      </c>
      <c r="G6" s="46">
        <f t="shared" si="0"/>
        <v>3600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</row>
    <row r="7" spans="1:56" ht="11.25">
      <c r="A7" s="31">
        <v>3</v>
      </c>
      <c r="B7" s="36" t="s">
        <v>16</v>
      </c>
      <c r="C7" s="25" t="s">
        <v>5</v>
      </c>
      <c r="D7" s="40">
        <v>2000</v>
      </c>
      <c r="E7" s="40"/>
      <c r="F7" s="40"/>
      <c r="G7" s="46">
        <f t="shared" si="0"/>
        <v>2000</v>
      </c>
      <c r="H7" s="3"/>
      <c r="I7" s="3"/>
      <c r="J7" s="3"/>
      <c r="K7" s="3"/>
      <c r="T7" s="3"/>
      <c r="U7" s="3"/>
      <c r="V7" s="3"/>
      <c r="W7" s="3"/>
      <c r="Y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1.25">
      <c r="A8" s="31">
        <v>4</v>
      </c>
      <c r="B8" s="36" t="s">
        <v>17</v>
      </c>
      <c r="C8" s="25" t="s">
        <v>5</v>
      </c>
      <c r="D8" s="40">
        <v>2000</v>
      </c>
      <c r="E8" s="40"/>
      <c r="F8" s="40"/>
      <c r="G8" s="46">
        <f t="shared" si="0"/>
        <v>2000</v>
      </c>
      <c r="H8" s="3"/>
      <c r="I8" s="3"/>
      <c r="J8" s="3"/>
      <c r="K8" s="3"/>
      <c r="T8" s="3"/>
      <c r="U8" s="3"/>
      <c r="V8" s="3"/>
      <c r="W8" s="3"/>
      <c r="Y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1.25">
      <c r="A9" s="31">
        <v>5</v>
      </c>
      <c r="B9" s="37"/>
      <c r="C9" s="25" t="s">
        <v>6</v>
      </c>
      <c r="D9" s="40">
        <v>2000</v>
      </c>
      <c r="E9" s="40">
        <f>-D9*20/100</f>
        <v>-400</v>
      </c>
      <c r="F9" s="40"/>
      <c r="G9" s="46">
        <f t="shared" si="0"/>
        <v>1600</v>
      </c>
      <c r="H9" s="3"/>
      <c r="I9" s="3"/>
      <c r="J9" s="3"/>
      <c r="K9" s="3"/>
      <c r="T9" s="3"/>
      <c r="U9" s="3"/>
      <c r="V9" s="3"/>
      <c r="W9" s="3"/>
      <c r="Y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1.25">
      <c r="A10" s="31">
        <v>6</v>
      </c>
      <c r="B10" s="36" t="s">
        <v>18</v>
      </c>
      <c r="C10" s="25" t="s">
        <v>6</v>
      </c>
      <c r="D10" s="40">
        <v>2000</v>
      </c>
      <c r="E10" s="40">
        <f>-D10*20/100</f>
        <v>-400</v>
      </c>
      <c r="F10" s="40"/>
      <c r="G10" s="46">
        <f t="shared" si="0"/>
        <v>1600</v>
      </c>
      <c r="H10" s="3"/>
      <c r="I10" s="3"/>
      <c r="J10" s="3"/>
      <c r="K10" s="3"/>
      <c r="T10" s="3"/>
      <c r="U10" s="3"/>
      <c r="V10" s="3"/>
      <c r="W10" s="3"/>
      <c r="Y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1.25">
      <c r="A11" s="31">
        <v>7</v>
      </c>
      <c r="B11" s="36" t="s">
        <v>35</v>
      </c>
      <c r="C11" s="25" t="s">
        <v>5</v>
      </c>
      <c r="D11" s="40">
        <v>2000</v>
      </c>
      <c r="E11" s="40"/>
      <c r="F11" s="40"/>
      <c r="G11" s="46">
        <f t="shared" si="0"/>
        <v>2000</v>
      </c>
      <c r="H11" s="3"/>
      <c r="I11" s="3"/>
      <c r="J11" s="3"/>
      <c r="K11" s="3"/>
      <c r="T11" s="3"/>
      <c r="U11" s="3"/>
      <c r="V11" s="3"/>
      <c r="W11" s="3"/>
      <c r="Y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1.25">
      <c r="A12" s="31">
        <v>8</v>
      </c>
      <c r="B12" s="36"/>
      <c r="C12" s="25" t="s">
        <v>6</v>
      </c>
      <c r="D12" s="40">
        <v>2000</v>
      </c>
      <c r="E12" s="40">
        <f>-D12*20/100</f>
        <v>-400</v>
      </c>
      <c r="F12" s="40"/>
      <c r="G12" s="46">
        <f t="shared" si="0"/>
        <v>1600</v>
      </c>
      <c r="H12" s="3"/>
      <c r="I12" s="3"/>
      <c r="J12" s="3"/>
      <c r="K12" s="3"/>
      <c r="T12" s="3"/>
      <c r="U12" s="3"/>
      <c r="V12" s="3"/>
      <c r="W12" s="3"/>
      <c r="Y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1.25">
      <c r="A13" s="31">
        <v>9</v>
      </c>
      <c r="B13" s="36"/>
      <c r="C13" s="25" t="s">
        <v>6</v>
      </c>
      <c r="D13" s="40">
        <v>2000</v>
      </c>
      <c r="E13" s="40">
        <f>-D13*20/100</f>
        <v>-400</v>
      </c>
      <c r="F13" s="40"/>
      <c r="G13" s="46">
        <f t="shared" si="0"/>
        <v>1600</v>
      </c>
      <c r="H13" s="3"/>
      <c r="I13" s="3"/>
      <c r="J13" s="3"/>
      <c r="K13" s="3"/>
      <c r="T13" s="3"/>
      <c r="U13" s="3"/>
      <c r="V13" s="3"/>
      <c r="W13" s="3"/>
      <c r="Y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1.25">
      <c r="A14" s="31">
        <v>10</v>
      </c>
      <c r="B14" s="36" t="s">
        <v>19</v>
      </c>
      <c r="C14" s="25" t="s">
        <v>5</v>
      </c>
      <c r="D14" s="40">
        <v>2000</v>
      </c>
      <c r="E14" s="40"/>
      <c r="F14" s="40"/>
      <c r="G14" s="46">
        <f t="shared" si="0"/>
        <v>2000</v>
      </c>
      <c r="H14" s="3"/>
      <c r="I14" s="3"/>
      <c r="J14" s="3"/>
      <c r="K14" s="3"/>
      <c r="T14" s="3"/>
      <c r="U14" s="3"/>
      <c r="V14" s="3"/>
      <c r="W14" s="3"/>
      <c r="Y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1.25">
      <c r="A15" s="31">
        <v>11</v>
      </c>
      <c r="B15" s="39" t="s">
        <v>31</v>
      </c>
      <c r="C15" s="25" t="s">
        <v>6</v>
      </c>
      <c r="D15" s="40">
        <v>2000</v>
      </c>
      <c r="E15" s="40">
        <f>-D15*20/100</f>
        <v>-400</v>
      </c>
      <c r="F15" s="40"/>
      <c r="G15" s="46">
        <f>D15+E15+F15</f>
        <v>1600</v>
      </c>
      <c r="H15" s="48"/>
      <c r="I15" s="49"/>
      <c r="J15" s="50"/>
      <c r="K15" s="51"/>
      <c r="L15" s="51"/>
      <c r="M15" s="51"/>
      <c r="N15" s="51"/>
      <c r="T15" s="3"/>
      <c r="U15" s="3"/>
      <c r="V15" s="3"/>
      <c r="W15" s="3"/>
      <c r="Y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1.25">
      <c r="A16" s="31">
        <v>12</v>
      </c>
      <c r="B16" s="36" t="s">
        <v>20</v>
      </c>
      <c r="C16" s="23" t="s">
        <v>7</v>
      </c>
      <c r="D16" s="40">
        <v>2000</v>
      </c>
      <c r="E16" s="40">
        <f>D16*20/100</f>
        <v>400</v>
      </c>
      <c r="F16" s="40"/>
      <c r="G16" s="46">
        <f t="shared" si="0"/>
        <v>2400</v>
      </c>
      <c r="H16" s="3"/>
      <c r="I16" s="3"/>
      <c r="J16" s="3"/>
      <c r="K16" s="3"/>
      <c r="T16" s="3"/>
      <c r="U16" s="3"/>
      <c r="V16" s="3"/>
      <c r="W16" s="3"/>
      <c r="Y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1.25">
      <c r="A17" s="31">
        <v>13</v>
      </c>
      <c r="B17" s="37"/>
      <c r="C17" s="25" t="s">
        <v>5</v>
      </c>
      <c r="D17" s="40">
        <v>2000</v>
      </c>
      <c r="E17" s="40"/>
      <c r="F17" s="40"/>
      <c r="G17" s="46">
        <f t="shared" si="0"/>
        <v>2000</v>
      </c>
      <c r="H17" s="3"/>
      <c r="I17" s="3"/>
      <c r="J17" s="3"/>
      <c r="K17" s="3"/>
      <c r="T17" s="3"/>
      <c r="U17" s="3"/>
      <c r="V17" s="3"/>
      <c r="W17" s="3"/>
      <c r="Y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1.25">
      <c r="A18" s="31">
        <v>14</v>
      </c>
      <c r="B18" s="38" t="s">
        <v>21</v>
      </c>
      <c r="C18" s="23" t="s">
        <v>7</v>
      </c>
      <c r="D18" s="40">
        <v>2000</v>
      </c>
      <c r="E18" s="40">
        <f>D18*20/100</f>
        <v>400</v>
      </c>
      <c r="F18" s="40"/>
      <c r="G18" s="46">
        <f t="shared" si="0"/>
        <v>2400</v>
      </c>
      <c r="H18" s="3"/>
      <c r="I18" s="3"/>
      <c r="J18" s="3"/>
      <c r="K18" s="3"/>
      <c r="T18" s="3"/>
      <c r="U18" s="3"/>
      <c r="V18" s="3"/>
      <c r="W18" s="3"/>
      <c r="Y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1.25">
      <c r="A19" s="31">
        <v>15</v>
      </c>
      <c r="B19" s="36" t="s">
        <v>22</v>
      </c>
      <c r="C19" s="25" t="s">
        <v>6</v>
      </c>
      <c r="D19" s="40">
        <v>2000</v>
      </c>
      <c r="E19" s="40">
        <f>-D19*20/100</f>
        <v>-400</v>
      </c>
      <c r="F19" s="40"/>
      <c r="G19" s="46">
        <f t="shared" si="0"/>
        <v>1600</v>
      </c>
      <c r="H19" s="3"/>
      <c r="I19" s="3"/>
      <c r="J19" s="3"/>
      <c r="K19" s="3"/>
      <c r="T19" s="3"/>
      <c r="U19" s="3"/>
      <c r="V19" s="3"/>
      <c r="W19" s="3"/>
      <c r="Y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1.25">
      <c r="A20" s="31">
        <v>16</v>
      </c>
      <c r="B20" s="36" t="s">
        <v>23</v>
      </c>
      <c r="C20" s="24" t="s">
        <v>6</v>
      </c>
      <c r="D20" s="40">
        <v>2000</v>
      </c>
      <c r="E20" s="40">
        <f>-D20*20/100</f>
        <v>-400</v>
      </c>
      <c r="F20" s="40"/>
      <c r="G20" s="46">
        <f t="shared" si="0"/>
        <v>1600</v>
      </c>
      <c r="H20" s="3"/>
      <c r="I20" s="3"/>
      <c r="J20" s="3"/>
      <c r="K20" s="3"/>
      <c r="T20" s="3"/>
      <c r="U20" s="3"/>
      <c r="V20" s="3"/>
      <c r="W20" s="3"/>
      <c r="Y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1.25">
      <c r="A21" s="31">
        <v>17</v>
      </c>
      <c r="B21" s="36" t="s">
        <v>24</v>
      </c>
      <c r="C21" s="25" t="s">
        <v>7</v>
      </c>
      <c r="D21" s="40">
        <v>2000</v>
      </c>
      <c r="E21" s="40">
        <f>D21*20/100</f>
        <v>400</v>
      </c>
      <c r="F21" s="40"/>
      <c r="G21" s="46">
        <f t="shared" si="0"/>
        <v>2400</v>
      </c>
      <c r="H21" s="3"/>
      <c r="I21" s="3"/>
      <c r="J21" s="3"/>
      <c r="K21" s="3"/>
      <c r="T21" s="3"/>
      <c r="U21" s="3"/>
      <c r="V21" s="3"/>
      <c r="W21" s="3"/>
      <c r="Y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1.25">
      <c r="A22" s="31">
        <v>18</v>
      </c>
      <c r="B22" s="36" t="s">
        <v>25</v>
      </c>
      <c r="C22" s="25" t="s">
        <v>7</v>
      </c>
      <c r="D22" s="40">
        <v>2000</v>
      </c>
      <c r="E22" s="40">
        <f>D22*20/100</f>
        <v>400</v>
      </c>
      <c r="F22" s="40"/>
      <c r="G22" s="46">
        <f t="shared" si="0"/>
        <v>2400</v>
      </c>
      <c r="H22" s="3"/>
      <c r="I22" s="3"/>
      <c r="J22" s="3"/>
      <c r="K22" s="3"/>
      <c r="T22" s="3"/>
      <c r="U22" s="3"/>
      <c r="V22" s="3"/>
      <c r="W22" s="3"/>
      <c r="Y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1.25">
      <c r="A23" s="31">
        <v>19</v>
      </c>
      <c r="B23" s="36" t="s">
        <v>26</v>
      </c>
      <c r="C23" s="25" t="s">
        <v>6</v>
      </c>
      <c r="D23" s="40">
        <v>2000</v>
      </c>
      <c r="E23" s="40">
        <f>-D23*20/100</f>
        <v>-400</v>
      </c>
      <c r="F23" s="40">
        <f>(D23+E23)*50/100</f>
        <v>800</v>
      </c>
      <c r="G23" s="46">
        <f t="shared" si="0"/>
        <v>2400</v>
      </c>
      <c r="H23" s="3"/>
      <c r="I23" s="3"/>
      <c r="J23" s="3"/>
      <c r="K23" s="3"/>
      <c r="T23" s="3"/>
      <c r="U23" s="3"/>
      <c r="V23" s="3"/>
      <c r="W23" s="3"/>
      <c r="Y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1.25">
      <c r="A24" s="31">
        <v>20</v>
      </c>
      <c r="B24" s="36" t="s">
        <v>27</v>
      </c>
      <c r="C24" s="25" t="s">
        <v>6</v>
      </c>
      <c r="D24" s="40">
        <v>2000</v>
      </c>
      <c r="E24" s="40">
        <f>-D24*20/100</f>
        <v>-400</v>
      </c>
      <c r="F24" s="40"/>
      <c r="G24" s="46">
        <f t="shared" si="0"/>
        <v>1600</v>
      </c>
      <c r="H24" s="3"/>
      <c r="I24" s="3"/>
      <c r="J24" s="3"/>
      <c r="K24" s="3"/>
      <c r="T24" s="3"/>
      <c r="U24" s="3"/>
      <c r="V24" s="3"/>
      <c r="W24" s="3"/>
      <c r="Y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11.25">
      <c r="A25" s="31">
        <v>21</v>
      </c>
      <c r="B25" s="36" t="s">
        <v>28</v>
      </c>
      <c r="C25" s="25" t="s">
        <v>5</v>
      </c>
      <c r="D25" s="40">
        <v>2000</v>
      </c>
      <c r="E25" s="40"/>
      <c r="F25" s="40"/>
      <c r="G25" s="46">
        <f t="shared" si="0"/>
        <v>2000</v>
      </c>
      <c r="H25" s="3"/>
      <c r="I25" s="3"/>
      <c r="J25" s="3"/>
      <c r="K25" s="3"/>
      <c r="T25" s="3"/>
      <c r="U25" s="3"/>
      <c r="V25" s="3"/>
      <c r="W25" s="3"/>
      <c r="Y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1.25">
      <c r="A26" s="31">
        <v>22</v>
      </c>
      <c r="B26" s="36" t="s">
        <v>36</v>
      </c>
      <c r="C26" s="25" t="s">
        <v>6</v>
      </c>
      <c r="D26" s="40">
        <v>2000</v>
      </c>
      <c r="E26" s="40">
        <f>-D26*20/100</f>
        <v>-400</v>
      </c>
      <c r="F26" s="40"/>
      <c r="G26" s="46">
        <f t="shared" si="0"/>
        <v>1600</v>
      </c>
      <c r="H26" s="3"/>
      <c r="I26" s="3"/>
      <c r="J26" s="3"/>
      <c r="K26" s="3"/>
      <c r="T26" s="3"/>
      <c r="U26" s="3"/>
      <c r="V26" s="3"/>
      <c r="W26" s="3"/>
      <c r="Y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1.25">
      <c r="A27" s="31">
        <v>23</v>
      </c>
      <c r="B27" s="36" t="s">
        <v>29</v>
      </c>
      <c r="C27" s="25" t="s">
        <v>5</v>
      </c>
      <c r="D27" s="40">
        <v>2000</v>
      </c>
      <c r="E27" s="40"/>
      <c r="F27" s="40"/>
      <c r="G27" s="46">
        <f t="shared" si="0"/>
        <v>2000</v>
      </c>
      <c r="H27" s="3"/>
      <c r="I27" s="3"/>
      <c r="J27" s="3"/>
      <c r="K27" s="3"/>
      <c r="T27" s="3"/>
      <c r="U27" s="3"/>
      <c r="V27" s="3"/>
      <c r="W27" s="3"/>
      <c r="Y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11.25">
      <c r="A28" s="31">
        <v>24</v>
      </c>
      <c r="B28" s="37"/>
      <c r="C28" s="25" t="s">
        <v>6</v>
      </c>
      <c r="D28" s="40">
        <v>2000</v>
      </c>
      <c r="E28" s="40">
        <v>-400</v>
      </c>
      <c r="F28" s="40"/>
      <c r="G28" s="46">
        <f t="shared" si="0"/>
        <v>1600</v>
      </c>
      <c r="H28" s="3"/>
      <c r="I28" s="3"/>
      <c r="J28" s="3"/>
      <c r="K28" s="3"/>
      <c r="T28" s="3"/>
      <c r="U28" s="3"/>
      <c r="V28" s="3"/>
      <c r="W28" s="3"/>
      <c r="Y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11.25">
      <c r="A29" s="31">
        <v>25</v>
      </c>
      <c r="B29" s="39" t="s">
        <v>30</v>
      </c>
      <c r="C29" s="24" t="s">
        <v>6</v>
      </c>
      <c r="D29" s="40">
        <v>2000</v>
      </c>
      <c r="E29" s="40">
        <f aca="true" t="shared" si="1" ref="E29:E36">-D29*20/100</f>
        <v>-400</v>
      </c>
      <c r="F29" s="40"/>
      <c r="G29" s="46">
        <f t="shared" si="0"/>
        <v>1600</v>
      </c>
      <c r="H29" s="3"/>
      <c r="I29" s="3"/>
      <c r="J29" s="3"/>
      <c r="K29" s="3"/>
      <c r="T29" s="3"/>
      <c r="U29" s="3"/>
      <c r="V29" s="3"/>
      <c r="W29" s="3"/>
      <c r="Y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1.25">
      <c r="A30" s="31">
        <v>26</v>
      </c>
      <c r="B30" s="37" t="s">
        <v>12</v>
      </c>
      <c r="C30" s="25" t="s">
        <v>6</v>
      </c>
      <c r="D30" s="40">
        <v>2000</v>
      </c>
      <c r="E30" s="40">
        <f t="shared" si="1"/>
        <v>-400</v>
      </c>
      <c r="F30" s="40"/>
      <c r="G30" s="46">
        <f t="shared" si="0"/>
        <v>1600</v>
      </c>
      <c r="H30" s="3"/>
      <c r="I30" s="3"/>
      <c r="J30" s="3"/>
      <c r="K30" s="3"/>
      <c r="T30" s="3"/>
      <c r="U30" s="3"/>
      <c r="V30" s="3"/>
      <c r="W30" s="3"/>
      <c r="Y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1.25">
      <c r="A31" s="32">
        <v>27</v>
      </c>
      <c r="B31" s="37"/>
      <c r="C31" s="25" t="s">
        <v>6</v>
      </c>
      <c r="D31" s="40">
        <v>2000</v>
      </c>
      <c r="E31" s="40">
        <f t="shared" si="1"/>
        <v>-400</v>
      </c>
      <c r="F31" s="40"/>
      <c r="G31" s="46">
        <f t="shared" si="0"/>
        <v>1600</v>
      </c>
      <c r="H31" s="3"/>
      <c r="I31" s="3"/>
      <c r="J31" s="3"/>
      <c r="K31" s="3"/>
      <c r="T31" s="3"/>
      <c r="U31" s="3"/>
      <c r="V31" s="3"/>
      <c r="W31" s="3"/>
      <c r="Y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11.25">
      <c r="A32" s="32">
        <v>28</v>
      </c>
      <c r="B32" s="37"/>
      <c r="C32" s="25" t="s">
        <v>6</v>
      </c>
      <c r="D32" s="40">
        <v>2000</v>
      </c>
      <c r="E32" s="40">
        <f t="shared" si="1"/>
        <v>-400</v>
      </c>
      <c r="F32" s="40"/>
      <c r="G32" s="46">
        <f t="shared" si="0"/>
        <v>1600</v>
      </c>
      <c r="H32" s="3"/>
      <c r="I32" s="3"/>
      <c r="J32" s="3"/>
      <c r="K32" s="3"/>
      <c r="T32" s="3"/>
      <c r="U32" s="3"/>
      <c r="V32" s="3"/>
      <c r="W32" s="3"/>
      <c r="Y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1.25">
      <c r="A33" s="32">
        <v>29</v>
      </c>
      <c r="B33" s="39" t="s">
        <v>32</v>
      </c>
      <c r="C33" s="25" t="s">
        <v>6</v>
      </c>
      <c r="D33" s="40">
        <v>2000</v>
      </c>
      <c r="E33" s="40">
        <f t="shared" si="1"/>
        <v>-400</v>
      </c>
      <c r="F33" s="40"/>
      <c r="G33" s="46">
        <f t="shared" si="0"/>
        <v>1600</v>
      </c>
      <c r="H33" s="3"/>
      <c r="I33" s="3"/>
      <c r="J33" s="3"/>
      <c r="K33" s="3"/>
      <c r="T33" s="3"/>
      <c r="U33" s="3"/>
      <c r="V33" s="3"/>
      <c r="W33" s="3"/>
      <c r="Y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1.25">
      <c r="A34" s="32">
        <v>30</v>
      </c>
      <c r="B34" s="39"/>
      <c r="C34" s="25" t="s">
        <v>6</v>
      </c>
      <c r="D34" s="40">
        <v>2000</v>
      </c>
      <c r="E34" s="40">
        <f t="shared" si="1"/>
        <v>-400</v>
      </c>
      <c r="F34" s="40"/>
      <c r="G34" s="46">
        <f>D34+E34+F34</f>
        <v>1600</v>
      </c>
      <c r="H34" s="3"/>
      <c r="I34" s="3"/>
      <c r="J34" s="3"/>
      <c r="K34" s="3"/>
      <c r="T34" s="3"/>
      <c r="U34" s="3"/>
      <c r="V34" s="3"/>
      <c r="W34" s="3"/>
      <c r="Y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1.25">
      <c r="A35" s="32">
        <v>31</v>
      </c>
      <c r="B35" s="39" t="s">
        <v>34</v>
      </c>
      <c r="C35" s="25" t="s">
        <v>6</v>
      </c>
      <c r="D35" s="40">
        <v>2000</v>
      </c>
      <c r="E35" s="40">
        <f t="shared" si="1"/>
        <v>-400</v>
      </c>
      <c r="F35" s="41"/>
      <c r="G35" s="46">
        <f>D35+E35+F35</f>
        <v>1600</v>
      </c>
      <c r="H35" s="3"/>
      <c r="I35" s="3"/>
      <c r="J35" s="3"/>
      <c r="K35" s="3"/>
      <c r="T35" s="3"/>
      <c r="U35" s="3"/>
      <c r="V35" s="3"/>
      <c r="W35" s="3"/>
      <c r="Y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1.25">
      <c r="A36" s="32">
        <v>32</v>
      </c>
      <c r="B36" s="37" t="s">
        <v>13</v>
      </c>
      <c r="C36" s="25" t="s">
        <v>6</v>
      </c>
      <c r="D36" s="40">
        <v>2000</v>
      </c>
      <c r="E36" s="40">
        <f t="shared" si="1"/>
        <v>-400</v>
      </c>
      <c r="F36" s="41"/>
      <c r="G36" s="46">
        <f t="shared" si="0"/>
        <v>1600</v>
      </c>
      <c r="H36" s="3"/>
      <c r="I36" s="3"/>
      <c r="J36" s="3"/>
      <c r="K36" s="3"/>
      <c r="T36" s="3"/>
      <c r="U36" s="3"/>
      <c r="V36" s="3"/>
      <c r="W36" s="3"/>
      <c r="Y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2" thickBot="1">
      <c r="A37" s="33"/>
      <c r="B37" s="26" t="s">
        <v>9</v>
      </c>
      <c r="C37" s="34"/>
      <c r="D37" s="42"/>
      <c r="E37" s="43"/>
      <c r="F37" s="44"/>
      <c r="G37" s="45">
        <f>SUM(G5:G36)</f>
        <v>60800</v>
      </c>
      <c r="H37" s="3"/>
      <c r="I37" s="3"/>
      <c r="J37" s="3"/>
      <c r="K37" s="3"/>
      <c r="T37" s="3"/>
      <c r="U37" s="3"/>
      <c r="V37" s="3"/>
      <c r="W37" s="3"/>
      <c r="Y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1.25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3"/>
      <c r="T38" s="3"/>
      <c r="U38" s="3"/>
      <c r="V38" s="3"/>
      <c r="W38" s="3"/>
      <c r="Y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2">
      <c r="A39" s="10"/>
      <c r="B39" s="10"/>
      <c r="C39" s="10"/>
      <c r="D39" s="10"/>
      <c r="E39" s="47"/>
      <c r="F39" s="47"/>
      <c r="G39" s="13"/>
      <c r="H39" s="13"/>
      <c r="K39" s="3"/>
      <c r="T39" s="3"/>
      <c r="U39" s="3"/>
      <c r="V39" s="3"/>
      <c r="W39" s="3"/>
      <c r="Y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2">
      <c r="A40" s="10"/>
      <c r="B40" s="10"/>
      <c r="C40" s="10"/>
      <c r="D40" s="10"/>
      <c r="E40" s="47"/>
      <c r="F40" s="47"/>
      <c r="G40" s="13"/>
      <c r="H40" s="13"/>
      <c r="K40" s="3"/>
      <c r="T40" s="3"/>
      <c r="U40" s="3"/>
      <c r="V40" s="3"/>
      <c r="W40" s="3"/>
      <c r="Y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1.25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3"/>
      <c r="T41" s="3"/>
      <c r="U41" s="3"/>
      <c r="V41" s="3"/>
      <c r="W41" s="3"/>
      <c r="Y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1.25">
      <c r="A42" s="10"/>
      <c r="C42" s="10"/>
      <c r="D42" s="10"/>
      <c r="E42" s="10"/>
      <c r="F42" s="11"/>
      <c r="G42" s="11"/>
      <c r="H42" s="11"/>
      <c r="I42" s="11"/>
      <c r="J42" s="11"/>
      <c r="K42" s="3"/>
      <c r="T42" s="3"/>
      <c r="U42" s="3"/>
      <c r="V42" s="3"/>
      <c r="W42" s="3"/>
      <c r="Y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1.25">
      <c r="A43" s="10"/>
      <c r="B43" s="10"/>
      <c r="C43" s="10"/>
      <c r="E43" s="10"/>
      <c r="F43" s="11"/>
      <c r="G43" s="11"/>
      <c r="H43" s="11"/>
      <c r="I43" s="11"/>
      <c r="J43" s="11"/>
      <c r="K43" s="3"/>
      <c r="T43" s="3"/>
      <c r="U43" s="3"/>
      <c r="V43" s="3"/>
      <c r="W43" s="3"/>
      <c r="Y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1:56" ht="11.25">
      <c r="K44" s="3"/>
      <c r="T44" s="3"/>
      <c r="U44" s="3"/>
      <c r="V44" s="3"/>
      <c r="W44" s="3"/>
      <c r="Y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1:56" ht="11.25">
      <c r="K45" s="3"/>
      <c r="T45" s="3"/>
      <c r="U45" s="3"/>
      <c r="V45" s="3"/>
      <c r="W45" s="3"/>
      <c r="Y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1:56" ht="11.25">
      <c r="K46" s="3"/>
      <c r="T46" s="3"/>
      <c r="U46" s="3"/>
      <c r="V46" s="3"/>
      <c r="W46" s="3"/>
      <c r="Y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1:56" ht="11.25">
      <c r="K47" s="3"/>
      <c r="T47" s="3"/>
      <c r="U47" s="3"/>
      <c r="V47" s="3"/>
      <c r="W47" s="3"/>
      <c r="Y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4:56" ht="11.25">
      <c r="D48" s="5"/>
      <c r="E48" s="5"/>
      <c r="G48" s="15"/>
      <c r="K48" s="3"/>
      <c r="T48" s="3"/>
      <c r="U48" s="3"/>
      <c r="V48" s="3"/>
      <c r="W48" s="3"/>
      <c r="Y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4:56" ht="11.25">
      <c r="D49" s="5"/>
      <c r="E49" s="5"/>
      <c r="G49" s="15"/>
      <c r="K49" s="3"/>
      <c r="T49" s="3"/>
      <c r="U49" s="3"/>
      <c r="V49" s="3"/>
      <c r="W49" s="3"/>
      <c r="Y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4:26" ht="11.25">
      <c r="D50" s="5"/>
      <c r="E50" s="5"/>
      <c r="G50" s="15"/>
      <c r="N50" s="2"/>
      <c r="Y50" s="19"/>
      <c r="Z50" s="18"/>
    </row>
    <row r="51" spans="4:26" ht="11.25">
      <c r="D51" s="5"/>
      <c r="E51" s="5"/>
      <c r="G51" s="15"/>
      <c r="L51" s="9"/>
      <c r="M51" s="9"/>
      <c r="Z51" s="18"/>
    </row>
    <row r="52" spans="4:28" ht="11.25">
      <c r="D52" s="12"/>
      <c r="L52" s="9"/>
      <c r="Z52" s="18"/>
      <c r="AA52" s="2"/>
      <c r="AB52" s="2"/>
    </row>
    <row r="53" ht="11.25">
      <c r="D53" s="8"/>
    </row>
    <row r="54" ht="11.25">
      <c r="J54" s="4"/>
    </row>
  </sheetData>
  <sheetProtection/>
  <mergeCells count="2">
    <mergeCell ref="E39:F39"/>
    <mergeCell ref="E40:F40"/>
  </mergeCells>
  <printOptions/>
  <pageMargins left="0.2" right="0.2" top="0.75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2019-07-31T11:20:28Z</cp:lastPrinted>
  <dcterms:created xsi:type="dcterms:W3CDTF">2006-09-16T00:00:00Z</dcterms:created>
  <dcterms:modified xsi:type="dcterms:W3CDTF">2022-01-07T08:43:14Z</dcterms:modified>
  <cp:category/>
  <cp:version/>
  <cp:contentType/>
  <cp:contentStatus/>
</cp:coreProperties>
</file>