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BORATOR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H26" i="2" l="1"/>
  <c r="G26" i="2"/>
  <c r="E26" i="2"/>
  <c r="D26" i="2"/>
  <c r="C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26" i="2" l="1"/>
</calcChain>
</file>

<file path=xl/sharedStrings.xml><?xml version="1.0" encoding="utf-8"?>
<sst xmlns="http://schemas.openxmlformats.org/spreadsheetml/2006/main" count="32" uniqueCount="31">
  <si>
    <t>CASA DE ASIGURARI DE SANATATE SATU MARE</t>
  </si>
  <si>
    <t xml:space="preserve">NUMAR PUNCTE AFERENTE CRITERIILOR DE REPARTIZARE A SUMELOR - SERVICII PARACLINICE DE LABORATOR </t>
  </si>
  <si>
    <t xml:space="preserve"> POTRIVIT PREVEDERILOR ORDINULUI NR. 763/377/2016</t>
  </si>
  <si>
    <t>Nr.crt.</t>
  </si>
  <si>
    <t>DENUMIRE FURNIZOR</t>
  </si>
  <si>
    <t>NR. PUNCTE CRITERIUL DE EVALUARE A RESURSELOR 
50%</t>
  </si>
  <si>
    <t>NR. PUNCTE  CRITERIUL DE CALITATE 
50%</t>
  </si>
  <si>
    <t>NR. PUNCTE EVALUAREA CAPACITĂȚII  RESURSELOR TEHNICE</t>
  </si>
  <si>
    <t>NR. PUNCTE LOGISTICA</t>
  </si>
  <si>
    <t>NR. PUNCTE RESURSE UMANE</t>
  </si>
  <si>
    <t>TOTAL</t>
  </si>
  <si>
    <t>NR. PUNCTE PENTRU SUBCRITERIUL ” ÎNDEPLINIREA CERINȚELOR PENTRU CALITATE ȘI COMPETENȚĂ”, ÎN CONFORMITATE CU SR EN ISO 15189
50%</t>
  </si>
  <si>
    <t>NR. PUNCTE PENTRU PARTICIPARE LA SCHEMELE DE INTERCOMPARARE LABORATOARE DE ANALIZE MEDICALE 
 50%</t>
  </si>
  <si>
    <t>5=2+3+4</t>
  </si>
  <si>
    <t>SC Medserv SRL</t>
  </si>
  <si>
    <t>SC Synevo Romania SRL</t>
  </si>
  <si>
    <t>SC City Med SRL</t>
  </si>
  <si>
    <t>SCM Caritas Medica</t>
  </si>
  <si>
    <t>SC Psiho Test SRL</t>
  </si>
  <si>
    <t>SC Best Test SRL</t>
  </si>
  <si>
    <t>SC Santa Vita SRL</t>
  </si>
  <si>
    <t>SC Human Laborator SRL</t>
  </si>
  <si>
    <t>SC Uromed SRL</t>
  </si>
  <si>
    <t>SC Cezar Med SRL</t>
  </si>
  <si>
    <t>SC Botiserv SRL</t>
  </si>
  <si>
    <t>SC Clinica Korall SRL</t>
  </si>
  <si>
    <t>SC Laborator Korall SRL</t>
  </si>
  <si>
    <t>SC Manitou SRL</t>
  </si>
  <si>
    <t>Spital Judetean</t>
  </si>
  <si>
    <t>Spital Negresti Oas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</si>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</sst>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" fontId="2" fillId="0" borderId="1" applyNumberFormat="0" applyFont="0" applyBorder="0" applyAlignment="0"/>
    <xf numFmtId="0" fontId="1" fillId="0" borderId="0"/>
    <xf numFmtId="0" fontId="2" fillId="0" borderId="0"/>
    <xf numFmtId="0" fontId="2" fillId="0" borderId="0"/>
  </cellStyleXfs>
  <cellXfs count="41">
    <xf numFmtId="0" fontId="0" fillId="0" borderId="0" xfId="0"/>
    <xf numFmtId="2" fontId="3" fillId="0" borderId="0" xfId="1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vertical="center" wrapText="1"/>
    </xf>
    <xf numFmtId="4" fontId="3" fillId="0" borderId="0" xfId="1" applyNumberFormat="1" applyFont="1" applyFill="1" applyBorder="1" applyAlignment="1">
      <alignment vertical="center"/>
    </xf>
    <xf numFmtId="0" fontId="1" fillId="0" borderId="0" xfId="2"/>
    <xf numFmtId="0" fontId="4" fillId="0" borderId="0" xfId="1" applyNumberFormat="1" applyFont="1" applyFill="1" applyBorder="1" applyAlignment="1">
      <alignment vertical="center" wrapText="1"/>
    </xf>
    <xf numFmtId="2" fontId="4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4" fontId="2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1" xfId="2" applyFont="1" applyBorder="1"/>
    <xf numFmtId="4" fontId="8" fillId="0" borderId="1" xfId="3" quotePrefix="1" applyNumberFormat="1" applyFont="1" applyFill="1" applyBorder="1" applyAlignment="1">
      <alignment horizontal="center" vertical="center" wrapText="1"/>
    </xf>
    <xf numFmtId="3" fontId="10" fillId="0" borderId="2" xfId="2" applyNumberFormat="1" applyFont="1" applyBorder="1"/>
    <xf numFmtId="4" fontId="10" fillId="0" borderId="1" xfId="2" applyNumberFormat="1" applyFont="1" applyBorder="1"/>
    <xf numFmtId="0" fontId="2" fillId="0" borderId="1" xfId="2" applyFont="1" applyBorder="1"/>
    <xf numFmtId="0" fontId="2" fillId="0" borderId="1" xfId="2" applyFont="1" applyBorder="1" applyAlignment="1">
      <alignment vertical="center" wrapText="1"/>
    </xf>
    <xf numFmtId="0" fontId="1" fillId="0" borderId="0" xfId="2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3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center" wrapText="1"/>
    </xf>
    <xf numFmtId="4" fontId="5" fillId="0" borderId="3" xfId="3" applyNumberFormat="1" applyFont="1" applyFill="1" applyBorder="1" applyAlignment="1">
      <alignment horizontal="center" vertical="center"/>
    </xf>
    <xf numFmtId="4" fontId="5" fillId="0" borderId="4" xfId="3" applyNumberFormat="1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center" vertical="center" wrapText="1"/>
    </xf>
    <xf numFmtId="4" fontId="5" fillId="0" borderId="0" xfId="3" applyNumberFormat="1" applyFont="1" applyFill="1" applyBorder="1" applyAlignment="1">
      <alignment vertical="center" wrapText="1"/>
    </xf>
    <xf numFmtId="0" fontId="11" fillId="0" borderId="0" xfId="3" applyFont="1" applyFill="1" applyAlignment="1">
      <alignment vertical="center"/>
    </xf>
    <xf numFmtId="4" fontId="11" fillId="0" borderId="0" xfId="3" applyNumberFormat="1" applyFont="1" applyFill="1" applyAlignment="1">
      <alignment vertical="center"/>
    </xf>
  </cellXfs>
  <cellStyles count="5">
    <cellStyle name="Normal" xfId="0" builtinId="0"/>
    <cellStyle name="Normal 2" xfId="2"/>
    <cellStyle name="Normal 3" xfId="1"/>
    <cellStyle name="Normal__evaluare_laboratoare_06_ian_2007" xfId="3"/>
    <cellStyle name="Normal_adresabilitate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workbookViewId="0">
      <selection activeCell="A4" sqref="A4:H4"/>
    </sheetView>
  </sheetViews>
  <sheetFormatPr defaultRowHeight="15" x14ac:dyDescent="0.25"/>
  <cols>
    <col min="1" max="1" width="9.140625" style="4"/>
    <col min="2" max="2" width="22.7109375" style="4" customWidth="1"/>
    <col min="3" max="3" width="15.140625" style="4" customWidth="1"/>
    <col min="4" max="4" width="19.28515625" style="4" customWidth="1"/>
    <col min="5" max="5" width="18" style="4" customWidth="1"/>
    <col min="6" max="6" width="17.140625" style="4" customWidth="1"/>
    <col min="7" max="7" width="30.7109375" style="4" customWidth="1"/>
    <col min="8" max="8" width="29.85546875" style="4" customWidth="1"/>
    <col min="9" max="9" width="15.28515625" style="4" customWidth="1"/>
    <col min="10" max="16384" width="9.140625" style="4"/>
  </cols>
  <sheetData>
    <row r="1" spans="1:9" ht="15.75" customHeight="1" x14ac:dyDescent="0.25">
      <c r="A1" s="1" t="s">
        <v>0</v>
      </c>
      <c r="B1" s="2"/>
      <c r="C1" s="2"/>
      <c r="D1" s="2"/>
      <c r="E1" s="2"/>
      <c r="F1" s="2"/>
      <c r="G1" s="3"/>
      <c r="H1" s="3"/>
    </row>
    <row r="2" spans="1:9" ht="15.75" x14ac:dyDescent="0.25">
      <c r="A2" s="2"/>
      <c r="B2" s="5"/>
      <c r="C2" s="5"/>
      <c r="D2" s="5"/>
      <c r="E2" s="5"/>
      <c r="F2" s="5"/>
      <c r="G2" s="3"/>
      <c r="H2" s="3"/>
    </row>
    <row r="3" spans="1:9" ht="15.75" x14ac:dyDescent="0.25">
      <c r="A3" s="2"/>
      <c r="B3" s="5"/>
      <c r="C3" s="5"/>
      <c r="D3" s="5"/>
      <c r="E3" s="5"/>
      <c r="F3" s="5"/>
      <c r="G3" s="1"/>
      <c r="H3" s="6"/>
    </row>
    <row r="4" spans="1:9" ht="15" customHeight="1" x14ac:dyDescent="0.25">
      <c r="A4" s="7" t="s">
        <v>1</v>
      </c>
      <c r="B4" s="7"/>
      <c r="C4" s="7"/>
      <c r="D4" s="7"/>
      <c r="E4" s="7"/>
      <c r="F4" s="7"/>
      <c r="G4" s="7"/>
      <c r="H4" s="7"/>
    </row>
    <row r="5" spans="1:9" ht="18" customHeight="1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9" ht="15.75" x14ac:dyDescent="0.25">
      <c r="A6" s="8"/>
      <c r="B6" s="8"/>
      <c r="C6" s="9"/>
      <c r="D6" s="9"/>
      <c r="E6" s="9"/>
      <c r="F6" s="9"/>
      <c r="G6" s="9"/>
      <c r="H6" s="10"/>
    </row>
    <row r="7" spans="1:9" ht="36.75" customHeight="1" x14ac:dyDescent="0.25">
      <c r="A7" s="11" t="s">
        <v>3</v>
      </c>
      <c r="B7" s="12" t="s">
        <v>4</v>
      </c>
      <c r="C7" s="13" t="s">
        <v>5</v>
      </c>
      <c r="D7" s="13"/>
      <c r="E7" s="13"/>
      <c r="F7" s="13"/>
      <c r="G7" s="13" t="s">
        <v>6</v>
      </c>
      <c r="H7" s="13"/>
      <c r="I7" s="14"/>
    </row>
    <row r="8" spans="1:9" ht="129.75" customHeight="1" x14ac:dyDescent="0.25">
      <c r="A8" s="11"/>
      <c r="B8" s="12"/>
      <c r="C8" s="15" t="s">
        <v>7</v>
      </c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  <c r="I8" s="16"/>
    </row>
    <row r="9" spans="1:9" s="21" customFormat="1" ht="12.75" x14ac:dyDescent="0.2">
      <c r="A9" s="17">
        <v>0</v>
      </c>
      <c r="B9" s="18">
        <v>1</v>
      </c>
      <c r="C9" s="19">
        <v>2</v>
      </c>
      <c r="D9" s="19">
        <v>3</v>
      </c>
      <c r="E9" s="19">
        <v>4</v>
      </c>
      <c r="F9" s="19" t="s">
        <v>13</v>
      </c>
      <c r="G9" s="19">
        <v>7</v>
      </c>
      <c r="H9" s="19">
        <v>8</v>
      </c>
      <c r="I9" s="20"/>
    </row>
    <row r="10" spans="1:9" s="21" customFormat="1" ht="16.5" x14ac:dyDescent="0.25">
      <c r="A10" s="17">
        <v>1</v>
      </c>
      <c r="B10" s="22" t="s">
        <v>14</v>
      </c>
      <c r="C10" s="23">
        <v>837.84</v>
      </c>
      <c r="D10" s="19">
        <v>25</v>
      </c>
      <c r="E10" s="23">
        <v>95</v>
      </c>
      <c r="F10" s="23">
        <f>C10+D10+E10</f>
        <v>957.84</v>
      </c>
      <c r="G10" s="24">
        <v>154</v>
      </c>
      <c r="H10" s="25">
        <v>742</v>
      </c>
      <c r="I10" s="20"/>
    </row>
    <row r="11" spans="1:9" s="21" customFormat="1" ht="16.5" x14ac:dyDescent="0.25">
      <c r="A11" s="17">
        <v>2</v>
      </c>
      <c r="B11" s="26" t="s">
        <v>15</v>
      </c>
      <c r="C11" s="23">
        <v>668.4</v>
      </c>
      <c r="D11" s="19">
        <v>25</v>
      </c>
      <c r="E11" s="23">
        <v>126</v>
      </c>
      <c r="F11" s="23">
        <f t="shared" ref="F11:F25" si="0">C11+D11+E11</f>
        <v>819.4</v>
      </c>
      <c r="G11" s="24">
        <v>143</v>
      </c>
      <c r="H11" s="25">
        <v>488</v>
      </c>
      <c r="I11" s="20"/>
    </row>
    <row r="12" spans="1:9" s="21" customFormat="1" ht="16.5" x14ac:dyDescent="0.25">
      <c r="A12" s="17">
        <v>3</v>
      </c>
      <c r="B12" s="26" t="s">
        <v>16</v>
      </c>
      <c r="C12" s="23">
        <v>579.52</v>
      </c>
      <c r="D12" s="19">
        <v>25</v>
      </c>
      <c r="E12" s="23">
        <v>132.13</v>
      </c>
      <c r="F12" s="23">
        <f t="shared" si="0"/>
        <v>736.65</v>
      </c>
      <c r="G12" s="24">
        <v>156</v>
      </c>
      <c r="H12" s="25">
        <v>740</v>
      </c>
      <c r="I12" s="20"/>
    </row>
    <row r="13" spans="1:9" s="21" customFormat="1" ht="16.5" x14ac:dyDescent="0.25">
      <c r="A13" s="17">
        <v>4</v>
      </c>
      <c r="B13" s="26" t="s">
        <v>17</v>
      </c>
      <c r="C13" s="23">
        <v>748.8</v>
      </c>
      <c r="D13" s="19">
        <v>25</v>
      </c>
      <c r="E13" s="23">
        <v>87.6</v>
      </c>
      <c r="F13" s="23">
        <f t="shared" si="0"/>
        <v>861.4</v>
      </c>
      <c r="G13" s="24">
        <v>121</v>
      </c>
      <c r="H13" s="25">
        <v>662</v>
      </c>
      <c r="I13" s="20"/>
    </row>
    <row r="14" spans="1:9" s="21" customFormat="1" ht="16.5" x14ac:dyDescent="0.25">
      <c r="A14" s="17">
        <v>5</v>
      </c>
      <c r="B14" s="26" t="s">
        <v>18</v>
      </c>
      <c r="C14" s="23">
        <v>636.4</v>
      </c>
      <c r="D14" s="19">
        <v>25</v>
      </c>
      <c r="E14" s="23">
        <v>53</v>
      </c>
      <c r="F14" s="23">
        <f t="shared" si="0"/>
        <v>714.4</v>
      </c>
      <c r="G14" s="24">
        <v>138</v>
      </c>
      <c r="H14" s="25">
        <v>635</v>
      </c>
      <c r="I14" s="20"/>
    </row>
    <row r="15" spans="1:9" s="21" customFormat="1" ht="16.5" x14ac:dyDescent="0.25">
      <c r="A15" s="17">
        <v>6</v>
      </c>
      <c r="B15" s="26" t="s">
        <v>19</v>
      </c>
      <c r="C15" s="23">
        <v>358.53</v>
      </c>
      <c r="D15" s="19">
        <v>25</v>
      </c>
      <c r="E15" s="23">
        <v>53.57</v>
      </c>
      <c r="F15" s="23">
        <f t="shared" si="0"/>
        <v>437.09999999999997</v>
      </c>
      <c r="G15" s="24">
        <v>151</v>
      </c>
      <c r="H15" s="25">
        <v>858</v>
      </c>
      <c r="I15" s="20"/>
    </row>
    <row r="16" spans="1:9" s="21" customFormat="1" ht="16.5" x14ac:dyDescent="0.25">
      <c r="A16" s="17">
        <v>7</v>
      </c>
      <c r="B16" s="26" t="s">
        <v>20</v>
      </c>
      <c r="C16" s="23">
        <v>786.72</v>
      </c>
      <c r="D16" s="19">
        <v>25</v>
      </c>
      <c r="E16" s="23">
        <v>63.65</v>
      </c>
      <c r="F16" s="23">
        <f t="shared" si="0"/>
        <v>875.37</v>
      </c>
      <c r="G16" s="24">
        <v>151</v>
      </c>
      <c r="H16" s="25">
        <v>866</v>
      </c>
      <c r="I16" s="20"/>
    </row>
    <row r="17" spans="1:9" s="21" customFormat="1" ht="25.5" x14ac:dyDescent="0.25">
      <c r="A17" s="17">
        <v>8</v>
      </c>
      <c r="B17" s="27" t="s">
        <v>21</v>
      </c>
      <c r="C17" s="23">
        <v>388.42</v>
      </c>
      <c r="D17" s="19">
        <v>25</v>
      </c>
      <c r="E17" s="23">
        <v>80.8</v>
      </c>
      <c r="F17" s="23">
        <f t="shared" si="0"/>
        <v>494.22</v>
      </c>
      <c r="G17" s="24">
        <v>155</v>
      </c>
      <c r="H17" s="25">
        <v>845</v>
      </c>
      <c r="I17" s="20"/>
    </row>
    <row r="18" spans="1:9" ht="16.5" x14ac:dyDescent="0.25">
      <c r="A18" s="17">
        <v>9</v>
      </c>
      <c r="B18" s="27" t="s">
        <v>22</v>
      </c>
      <c r="C18" s="23">
        <v>427.9</v>
      </c>
      <c r="D18" s="19">
        <v>25</v>
      </c>
      <c r="E18" s="23">
        <v>117.14</v>
      </c>
      <c r="F18" s="23">
        <f t="shared" si="0"/>
        <v>570.04</v>
      </c>
      <c r="G18" s="24">
        <v>151</v>
      </c>
      <c r="H18" s="25">
        <v>604</v>
      </c>
      <c r="I18" s="28"/>
    </row>
    <row r="19" spans="1:9" ht="16.5" x14ac:dyDescent="0.25">
      <c r="A19" s="17">
        <v>10</v>
      </c>
      <c r="B19" s="27" t="s">
        <v>23</v>
      </c>
      <c r="C19" s="23">
        <v>230.84</v>
      </c>
      <c r="D19" s="19">
        <v>20</v>
      </c>
      <c r="E19" s="23">
        <v>92</v>
      </c>
      <c r="F19" s="23">
        <f t="shared" si="0"/>
        <v>342.84000000000003</v>
      </c>
      <c r="G19" s="24">
        <v>144</v>
      </c>
      <c r="H19" s="25">
        <v>577</v>
      </c>
      <c r="I19" s="28"/>
    </row>
    <row r="20" spans="1:9" ht="16.5" x14ac:dyDescent="0.25">
      <c r="A20" s="17">
        <v>11</v>
      </c>
      <c r="B20" s="26" t="s">
        <v>24</v>
      </c>
      <c r="C20" s="23">
        <v>566.52</v>
      </c>
      <c r="D20" s="19">
        <v>25</v>
      </c>
      <c r="E20" s="23">
        <v>75.5</v>
      </c>
      <c r="F20" s="23">
        <f t="shared" si="0"/>
        <v>667.02</v>
      </c>
      <c r="G20" s="24">
        <v>140</v>
      </c>
      <c r="H20" s="25">
        <v>698.5</v>
      </c>
      <c r="I20" s="28"/>
    </row>
    <row r="21" spans="1:9" ht="16.5" x14ac:dyDescent="0.25">
      <c r="A21" s="17">
        <v>12</v>
      </c>
      <c r="B21" s="26" t="s">
        <v>25</v>
      </c>
      <c r="C21" s="23">
        <v>568.79999999999995</v>
      </c>
      <c r="D21" s="19">
        <v>25</v>
      </c>
      <c r="E21" s="23">
        <v>97.5</v>
      </c>
      <c r="F21" s="23">
        <f t="shared" si="0"/>
        <v>691.3</v>
      </c>
      <c r="G21" s="24">
        <v>124</v>
      </c>
      <c r="H21" s="25">
        <v>665</v>
      </c>
      <c r="I21" s="28"/>
    </row>
    <row r="22" spans="1:9" ht="16.5" x14ac:dyDescent="0.25">
      <c r="A22" s="17">
        <v>13</v>
      </c>
      <c r="B22" s="26" t="s">
        <v>26</v>
      </c>
      <c r="C22" s="23">
        <v>495</v>
      </c>
      <c r="D22" s="19">
        <v>25</v>
      </c>
      <c r="E22" s="23">
        <v>120</v>
      </c>
      <c r="F22" s="23">
        <f t="shared" si="0"/>
        <v>640</v>
      </c>
      <c r="G22" s="24">
        <v>125</v>
      </c>
      <c r="H22" s="25">
        <v>663</v>
      </c>
      <c r="I22" s="28"/>
    </row>
    <row r="23" spans="1:9" ht="16.5" x14ac:dyDescent="0.25">
      <c r="A23" s="17">
        <v>14</v>
      </c>
      <c r="B23" s="26" t="s">
        <v>27</v>
      </c>
      <c r="C23" s="23">
        <v>556.6</v>
      </c>
      <c r="D23" s="19">
        <v>25</v>
      </c>
      <c r="E23" s="23">
        <v>82</v>
      </c>
      <c r="F23" s="23">
        <f t="shared" si="0"/>
        <v>663.6</v>
      </c>
      <c r="G23" s="24">
        <v>143</v>
      </c>
      <c r="H23" s="25">
        <v>300</v>
      </c>
      <c r="I23" s="28"/>
    </row>
    <row r="24" spans="1:9" ht="16.5" x14ac:dyDescent="0.25">
      <c r="A24" s="17">
        <v>15</v>
      </c>
      <c r="B24" s="26" t="s">
        <v>28</v>
      </c>
      <c r="C24" s="23">
        <v>10</v>
      </c>
      <c r="D24" s="19">
        <v>24</v>
      </c>
      <c r="E24" s="23">
        <v>102</v>
      </c>
      <c r="F24" s="23">
        <f t="shared" si="0"/>
        <v>136</v>
      </c>
      <c r="G24" s="24">
        <v>0</v>
      </c>
      <c r="H24" s="25">
        <v>0</v>
      </c>
      <c r="I24" s="28"/>
    </row>
    <row r="25" spans="1:9" ht="16.5" x14ac:dyDescent="0.25">
      <c r="A25" s="17">
        <v>16</v>
      </c>
      <c r="B25" s="26" t="s">
        <v>29</v>
      </c>
      <c r="C25" s="23">
        <v>78</v>
      </c>
      <c r="D25" s="19">
        <v>20</v>
      </c>
      <c r="E25" s="23">
        <v>34</v>
      </c>
      <c r="F25" s="23">
        <f t="shared" si="0"/>
        <v>132</v>
      </c>
      <c r="G25" s="24">
        <v>0</v>
      </c>
      <c r="H25" s="25">
        <v>0</v>
      </c>
      <c r="I25" s="28"/>
    </row>
    <row r="26" spans="1:9" s="32" customFormat="1" ht="12.75" x14ac:dyDescent="0.2">
      <c r="A26" s="29" t="s">
        <v>30</v>
      </c>
      <c r="B26" s="29" t="s">
        <v>10</v>
      </c>
      <c r="C26" s="30">
        <f t="shared" ref="C26:H26" si="1">SUM(C10:C25)</f>
        <v>7938.2900000000018</v>
      </c>
      <c r="D26" s="30">
        <f t="shared" si="1"/>
        <v>389</v>
      </c>
      <c r="E26" s="30">
        <f t="shared" si="1"/>
        <v>1411.8899999999999</v>
      </c>
      <c r="F26" s="30">
        <f t="shared" si="1"/>
        <v>9739.1800000000021</v>
      </c>
      <c r="G26" s="30">
        <f t="shared" si="1"/>
        <v>1996</v>
      </c>
      <c r="H26" s="30">
        <f t="shared" si="1"/>
        <v>9343.5</v>
      </c>
      <c r="I26" s="31"/>
    </row>
    <row r="27" spans="1:9" s="32" customFormat="1" ht="78" customHeight="1" x14ac:dyDescent="0.2">
      <c r="A27" s="33"/>
      <c r="B27" s="33"/>
      <c r="C27" s="34">
        <v>64.867459999999994</v>
      </c>
      <c r="D27" s="35"/>
      <c r="E27" s="35"/>
      <c r="F27" s="36"/>
      <c r="G27" s="37">
        <v>158</v>
      </c>
      <c r="H27" s="37">
        <v>33.806899999999999</v>
      </c>
      <c r="I27" s="38"/>
    </row>
    <row r="28" spans="1:9" x14ac:dyDescent="0.25">
      <c r="A28" s="39"/>
      <c r="B28" s="39"/>
      <c r="C28" s="40"/>
      <c r="D28" s="40"/>
      <c r="E28" s="40"/>
      <c r="F28" s="40"/>
      <c r="G28" s="40"/>
      <c r="H28" s="40"/>
    </row>
  </sheetData>
  <mergeCells count="6">
    <mergeCell ref="A4:H4"/>
    <mergeCell ref="A5:H5"/>
    <mergeCell ref="A6:B6"/>
    <mergeCell ref="C7:F7"/>
    <mergeCell ref="G7:H7"/>
    <mergeCell ref="C27:F2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LABORATOR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2016-08-04T08:19:31Z</dcterms:modified>
</cp:coreProperties>
</file>