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  <sheet name="Decont dm valoare" sheetId="2" r:id="rId2"/>
    <sheet name="decont pe tip de disp.med" sheetId="3" r:id="rId3"/>
    <sheet name="decont reca" sheetId="4" r:id="rId4"/>
  </sheets>
  <definedNames/>
  <calcPr fullCalcOnLoad="1"/>
</workbook>
</file>

<file path=xl/sharedStrings.xml><?xml version="1.0" encoding="utf-8"?>
<sst xmlns="http://schemas.openxmlformats.org/spreadsheetml/2006/main" count="577" uniqueCount="446">
  <si>
    <t>Nume partener</t>
  </si>
  <si>
    <t>BALUTA IURIE</t>
  </si>
  <si>
    <t>CALNICEAN ELENA</t>
  </si>
  <si>
    <t>CMI DEFTA DOINA ELISABETA</t>
  </si>
  <si>
    <t>CMI DR BORDEIANU BOGDAN CONSTANTIN</t>
  </si>
  <si>
    <t>CMI DR CHIOSEA GINA ALINA</t>
  </si>
  <si>
    <t>CMI DR.VASILE MIHAELA LUMINITA</t>
  </si>
  <si>
    <t>CMI PSIHIATRIE DR.BUSCU ANDREEA-OANA</t>
  </si>
  <si>
    <t>FEGHIU LUDMILA</t>
  </si>
  <si>
    <t>FLORESCU  GABRIELA</t>
  </si>
  <si>
    <t>FRESENIUS NEPHROCARE ROMANIA</t>
  </si>
  <si>
    <t>GUDUMAC  SORIN DANIEL</t>
  </si>
  <si>
    <t>GUDUMAC MONICA</t>
  </si>
  <si>
    <t>MACEDONSKI VIOLETA</t>
  </si>
  <si>
    <t>MIHAI PETRE</t>
  </si>
  <si>
    <t>POPESCU GUINEA GELU</t>
  </si>
  <si>
    <t>SC CABINET MEDICAL MARIANA GHEORGHISOR SRL</t>
  </si>
  <si>
    <t>SPITALUL JUDETEAN DE URGENTA GIURGIU</t>
  </si>
  <si>
    <t>SPITALUL ORASENESC BOLINTIN VALE</t>
  </si>
  <si>
    <t>STEFANESCU  SILVIU DAN</t>
  </si>
  <si>
    <t>TMV AVANTAJE SRL</t>
  </si>
  <si>
    <t>TOTAL</t>
  </si>
  <si>
    <t>LUNA</t>
  </si>
  <si>
    <t>VALOARE (LEI)</t>
  </si>
  <si>
    <t>IANUARIE</t>
  </si>
  <si>
    <t>FEBRUARIE</t>
  </si>
  <si>
    <t>MARTIE</t>
  </si>
  <si>
    <t>APRILIE</t>
  </si>
  <si>
    <t>MAI</t>
  </si>
  <si>
    <t>IUNIE</t>
  </si>
  <si>
    <t>IULIE</t>
  </si>
  <si>
    <t xml:space="preserve">AUGUST </t>
  </si>
  <si>
    <t>SEPTEMBRIE</t>
  </si>
  <si>
    <t>OCTOMBRIE</t>
  </si>
  <si>
    <t>NOIEMBRIE</t>
  </si>
  <si>
    <t>DECEMBRIE</t>
  </si>
  <si>
    <t xml:space="preserve">TOTAL </t>
  </si>
  <si>
    <t>CMI DR RUS OANA NADIA</t>
  </si>
  <si>
    <t>total an 2019</t>
  </si>
  <si>
    <t>CLINICA ORL AS MEDICAL S.R.L.</t>
  </si>
  <si>
    <t>CLIPPERTON MEDICAL SRL</t>
  </si>
  <si>
    <t>DISPOZITIVE MEDICALE DESTINATE RECUPERĂRII UNOR DEFICIENŢE ORGANICE SAU FUNCŢIONALE</t>
  </si>
  <si>
    <t>pe tipuri de conf. N.M.nr MS/CNAS 397/836/2018</t>
  </si>
  <si>
    <t>Cod dispozitiv medical</t>
  </si>
  <si>
    <t>Nr.</t>
  </si>
  <si>
    <t>Dispozitiv</t>
  </si>
  <si>
    <t>Tip</t>
  </si>
  <si>
    <t>crt.</t>
  </si>
  <si>
    <t>medical</t>
  </si>
  <si>
    <t>C0</t>
  </si>
  <si>
    <t>C1</t>
  </si>
  <si>
    <t>C2</t>
  </si>
  <si>
    <t>C5</t>
  </si>
  <si>
    <t>C6</t>
  </si>
  <si>
    <t>Proteză auditivă</t>
  </si>
  <si>
    <t>A01</t>
  </si>
  <si>
    <t>Proteză fonatorie</t>
  </si>
  <si>
    <t>A021</t>
  </si>
  <si>
    <t>vibrat. laringian</t>
  </si>
  <si>
    <t>A022</t>
  </si>
  <si>
    <t>buton fonator (shunt - ventile)</t>
  </si>
  <si>
    <t>Proteză traheală</t>
  </si>
  <si>
    <t>A031</t>
  </si>
  <si>
    <t>canula traheala simpla</t>
  </si>
  <si>
    <t>A032</t>
  </si>
  <si>
    <t>canula traheală Montgomery</t>
  </si>
  <si>
    <t>Sistem stomic unitar de unica utilizare (seturi)*</t>
  </si>
  <si>
    <t>B011</t>
  </si>
  <si>
    <t>sac colector ptr. colostomie/ileostomie</t>
  </si>
  <si>
    <t>B0111</t>
  </si>
  <si>
    <t>sac colector ptr colostomie/ ileostomie fără evacuare</t>
  </si>
  <si>
    <t>B0112</t>
  </si>
  <si>
    <t>sac colector ptr colostomie/ ileostomie cu evacuare</t>
  </si>
  <si>
    <t>B0113</t>
  </si>
  <si>
    <t>sac colector special ptr colostomie/ ileostomie cu evacuare</t>
  </si>
  <si>
    <t>B0114</t>
  </si>
  <si>
    <t>sac colector ptr colostomie/ ileostomie fără evacuare cu adeziv convex</t>
  </si>
  <si>
    <t>B0115</t>
  </si>
  <si>
    <t>sac colector ptr colostomie/ ileostomie cu evacuare cu adeziv convex</t>
  </si>
  <si>
    <t>B0116</t>
  </si>
  <si>
    <t>sac colector ptr colostomie/ ileostomie fără evacuare cu diametrul mai mare de 60 mm</t>
  </si>
  <si>
    <t>B0117</t>
  </si>
  <si>
    <t>sac colector ptr colostomie/ ileostomie cu evacuare cu diametrul mai mare de 60 mm</t>
  </si>
  <si>
    <t>B012</t>
  </si>
  <si>
    <t>sac colector ptr urostomie</t>
  </si>
  <si>
    <t>Sist. stomic cu 2 componente (seturi)*</t>
  </si>
  <si>
    <t>B021</t>
  </si>
  <si>
    <t>ptr. colostomie/ ileostomie(flansa-suport si sac colector)</t>
  </si>
  <si>
    <t>B022</t>
  </si>
  <si>
    <t>ptr. urostomie (flansa-suport si sac colector)</t>
  </si>
  <si>
    <t>Dispozitiv ptr.incontinenţă urinară*</t>
  </si>
  <si>
    <t>C01</t>
  </si>
  <si>
    <t>condom urinar (seturi)</t>
  </si>
  <si>
    <t>C02</t>
  </si>
  <si>
    <t>sac colector de urină (seturi)</t>
  </si>
  <si>
    <t>C03</t>
  </si>
  <si>
    <t>sonda Foley (seturi)</t>
  </si>
  <si>
    <t>C05</t>
  </si>
  <si>
    <t>cateter urinar ( seturi)</t>
  </si>
  <si>
    <t>C04</t>
  </si>
  <si>
    <t xml:space="preserve">bandă pentru incontinenţă urinară </t>
  </si>
  <si>
    <t>Proteza parţială de picior</t>
  </si>
  <si>
    <t>D011</t>
  </si>
  <si>
    <t>LISEFRANC</t>
  </si>
  <si>
    <t>D012</t>
  </si>
  <si>
    <t>CHOPART</t>
  </si>
  <si>
    <t>D013</t>
  </si>
  <si>
    <t>PIROGOF</t>
  </si>
  <si>
    <t>Proteza dezartic. gleznă</t>
  </si>
  <si>
    <t>D021</t>
  </si>
  <si>
    <t>SYME</t>
  </si>
  <si>
    <t xml:space="preserve">Proteza gambă </t>
  </si>
  <si>
    <t>D031</t>
  </si>
  <si>
    <t>conventionala, din material plastic, cu contact total</t>
  </si>
  <si>
    <t>D033</t>
  </si>
  <si>
    <t>geriatrica</t>
  </si>
  <si>
    <t>D034</t>
  </si>
  <si>
    <t>modulară</t>
  </si>
  <si>
    <t>D035</t>
  </si>
  <si>
    <t>modulară cu manşon de silicon</t>
  </si>
  <si>
    <t xml:space="preserve">Proteza dezartic. genunchi </t>
  </si>
  <si>
    <t>D041</t>
  </si>
  <si>
    <t>Proteza coapsă</t>
  </si>
  <si>
    <t>D052</t>
  </si>
  <si>
    <t>combinată</t>
  </si>
  <si>
    <t>D053</t>
  </si>
  <si>
    <t>plastic</t>
  </si>
  <si>
    <t>D054</t>
  </si>
  <si>
    <t>cu vacuum</t>
  </si>
  <si>
    <t>D055</t>
  </si>
  <si>
    <t>geriatrică</t>
  </si>
  <si>
    <t>D056</t>
  </si>
  <si>
    <t>D057</t>
  </si>
  <si>
    <t>modulara cu vacuum</t>
  </si>
  <si>
    <t>D058</t>
  </si>
  <si>
    <t>Proteza şold</t>
  </si>
  <si>
    <t>D061</t>
  </si>
  <si>
    <t>convenţională</t>
  </si>
  <si>
    <t>D062</t>
  </si>
  <si>
    <t>Prot. parţială de bazin hemipelvect.</t>
  </si>
  <si>
    <t>D071</t>
  </si>
  <si>
    <t>D072</t>
  </si>
  <si>
    <t>Proteza parţială de mână</t>
  </si>
  <si>
    <t>E011</t>
  </si>
  <si>
    <t>funcţională simplă</t>
  </si>
  <si>
    <t>E012</t>
  </si>
  <si>
    <t>funcţională</t>
  </si>
  <si>
    <t>E013</t>
  </si>
  <si>
    <t>de deget funcţională simplă</t>
  </si>
  <si>
    <t>Proteza dezartic. de încheietură a mâinii</t>
  </si>
  <si>
    <t>E021</t>
  </si>
  <si>
    <t>E022</t>
  </si>
  <si>
    <t>funcţională actionată pasiv</t>
  </si>
  <si>
    <t>E023</t>
  </si>
  <si>
    <t>funcţională acţionată prin cablu</t>
  </si>
  <si>
    <t>E024</t>
  </si>
  <si>
    <t>funcţională acţionată mioelectric</t>
  </si>
  <si>
    <t>Proteza antebraţ</t>
  </si>
  <si>
    <t>E031</t>
  </si>
  <si>
    <t>E032</t>
  </si>
  <si>
    <t>funcţională acţionată pasiv</t>
  </si>
  <si>
    <t>E033</t>
  </si>
  <si>
    <t>E034</t>
  </si>
  <si>
    <t>funcţională acţionată mioelectric cu pro-supinaţie pasivă</t>
  </si>
  <si>
    <t>E035</t>
  </si>
  <si>
    <t>functionala actionata mioelectric cu pro-supinatie activă</t>
  </si>
  <si>
    <t>Proteza dezartic.de cot</t>
  </si>
  <si>
    <t>E041</t>
  </si>
  <si>
    <t>E042</t>
  </si>
  <si>
    <t>E043</t>
  </si>
  <si>
    <t>funcţională actionată cablu</t>
  </si>
  <si>
    <t>E044</t>
  </si>
  <si>
    <t>funcţională atipic electric</t>
  </si>
  <si>
    <t>E045</t>
  </si>
  <si>
    <t>funcţională mioelectrică</t>
  </si>
  <si>
    <t>Proteza de braţ</t>
  </si>
  <si>
    <t>E051</t>
  </si>
  <si>
    <t>E052</t>
  </si>
  <si>
    <t>E053</t>
  </si>
  <si>
    <t>E054</t>
  </si>
  <si>
    <t>E055</t>
  </si>
  <si>
    <t xml:space="preserve">Proteza dezartic. de umar </t>
  </si>
  <si>
    <t>E061</t>
  </si>
  <si>
    <t>E062</t>
  </si>
  <si>
    <t>E063</t>
  </si>
  <si>
    <t>E064</t>
  </si>
  <si>
    <t>E065</t>
  </si>
  <si>
    <t>Proteza amputaţie inter-scapulo-toracică</t>
  </si>
  <si>
    <t>E071</t>
  </si>
  <si>
    <t>E072</t>
  </si>
  <si>
    <t>E073</t>
  </si>
  <si>
    <t>E074</t>
  </si>
  <si>
    <t>Total</t>
  </si>
  <si>
    <t>Baston</t>
  </si>
  <si>
    <t>F01</t>
  </si>
  <si>
    <t>F021</t>
  </si>
  <si>
    <t>cu  3 sau 4 picioare</t>
  </si>
  <si>
    <t>Carjă</t>
  </si>
  <si>
    <t>F031</t>
  </si>
  <si>
    <t>sprijin subaxilar din lemn</t>
  </si>
  <si>
    <t>F032</t>
  </si>
  <si>
    <t>sprijin subaxilar, metalică</t>
  </si>
  <si>
    <t>F033</t>
  </si>
  <si>
    <t>sprijin antebraţ, metalică</t>
  </si>
  <si>
    <t>Cadru de mers</t>
  </si>
  <si>
    <t>F04</t>
  </si>
  <si>
    <t xml:space="preserve">Fotoliu rulant </t>
  </si>
  <si>
    <t>perioadă nedeterminată</t>
  </si>
  <si>
    <t>x</t>
  </si>
  <si>
    <t>F051</t>
  </si>
  <si>
    <t>cu antrenare manuală / electrică</t>
  </si>
  <si>
    <t>F0521</t>
  </si>
  <si>
    <t>triciclu pentru copii</t>
  </si>
  <si>
    <t>perioadă determinată</t>
  </si>
  <si>
    <t>F0511</t>
  </si>
  <si>
    <t xml:space="preserve"> cu antrenare manuală / electrică</t>
  </si>
  <si>
    <t>F0512</t>
  </si>
  <si>
    <t xml:space="preserve">triciclu pentru copii </t>
  </si>
  <si>
    <t>Orteze cervicale</t>
  </si>
  <si>
    <t>G0111</t>
  </si>
  <si>
    <t>colar</t>
  </si>
  <si>
    <t>G0112</t>
  </si>
  <si>
    <t>Philadel. / Minerva</t>
  </si>
  <si>
    <t>G0113</t>
  </si>
  <si>
    <t>Schanz</t>
  </si>
  <si>
    <t>Orteze cervicotoracice</t>
  </si>
  <si>
    <t>G012</t>
  </si>
  <si>
    <t>Orteze toracice</t>
  </si>
  <si>
    <t>G013</t>
  </si>
  <si>
    <t>Orteze toracolombosacrale</t>
  </si>
  <si>
    <t>G0148</t>
  </si>
  <si>
    <t>orteza toracolombosacrală</t>
  </si>
  <si>
    <t>G0141</t>
  </si>
  <si>
    <t>corset Cheneau</t>
  </si>
  <si>
    <t>G0142</t>
  </si>
  <si>
    <t>corset Boston</t>
  </si>
  <si>
    <t>G0143</t>
  </si>
  <si>
    <t>corset Euroboston</t>
  </si>
  <si>
    <t>G0144</t>
  </si>
  <si>
    <t>corset Hessing</t>
  </si>
  <si>
    <t>G0145</t>
  </si>
  <si>
    <t>corset de hiperextensie</t>
  </si>
  <si>
    <t>G0146</t>
  </si>
  <si>
    <t>corset Lyonnais</t>
  </si>
  <si>
    <t>G0147</t>
  </si>
  <si>
    <t>corset de hiperextensie în trei puncte ptr scolioză</t>
  </si>
  <si>
    <t>Orteze lombosacrale</t>
  </si>
  <si>
    <t>G0152</t>
  </si>
  <si>
    <t>orteză lombosacrală</t>
  </si>
  <si>
    <t>G0151</t>
  </si>
  <si>
    <t>lombostat</t>
  </si>
  <si>
    <t>Orteze sacro - iliace</t>
  </si>
  <si>
    <t>G016</t>
  </si>
  <si>
    <t xml:space="preserve">Orteze cervicotoracolombo-sacrale </t>
  </si>
  <si>
    <t>G0171</t>
  </si>
  <si>
    <t>corset Stagnara</t>
  </si>
  <si>
    <t>G0172</t>
  </si>
  <si>
    <t>corset Milwaukee</t>
  </si>
  <si>
    <t>Orteza deget</t>
  </si>
  <si>
    <t>G021</t>
  </si>
  <si>
    <t>Orteze de mână</t>
  </si>
  <si>
    <t>G0221</t>
  </si>
  <si>
    <t>mob./fixare deget mare</t>
  </si>
  <si>
    <t>G0222</t>
  </si>
  <si>
    <t>dinamică</t>
  </si>
  <si>
    <t>Orteze de incheiet -mainii - mana</t>
  </si>
  <si>
    <t>G0231</t>
  </si>
  <si>
    <t xml:space="preserve">fixă </t>
  </si>
  <si>
    <t>G0232</t>
  </si>
  <si>
    <t>Orteze incheiet mâinii/ mâna /deget</t>
  </si>
  <si>
    <t>G0241</t>
  </si>
  <si>
    <t>fixă/mobilă</t>
  </si>
  <si>
    <t>Orteze de cot</t>
  </si>
  <si>
    <t>G0251</t>
  </si>
  <si>
    <t>cu atelă/fără atelă</t>
  </si>
  <si>
    <t>Orteze cot- încheiet mâinii- mână</t>
  </si>
  <si>
    <t>G026</t>
  </si>
  <si>
    <t xml:space="preserve">Orteze de umăr  </t>
  </si>
  <si>
    <t>G027</t>
  </si>
  <si>
    <t xml:space="preserve">Orteze de umăr - cot </t>
  </si>
  <si>
    <t>G028</t>
  </si>
  <si>
    <t>Orteze umăr -cot- încheiet mîinii- mână</t>
  </si>
  <si>
    <t>G0291</t>
  </si>
  <si>
    <t>G0292</t>
  </si>
  <si>
    <t>Orteze de picior</t>
  </si>
  <si>
    <t>G031</t>
  </si>
  <si>
    <t>Orteze ptr. glezna - picior</t>
  </si>
  <si>
    <t>G0321</t>
  </si>
  <si>
    <t xml:space="preserve">Orteze genunchi </t>
  </si>
  <si>
    <t>G0331</t>
  </si>
  <si>
    <t>fixă</t>
  </si>
  <si>
    <t>G0332</t>
  </si>
  <si>
    <t>mobilă</t>
  </si>
  <si>
    <t>G0333</t>
  </si>
  <si>
    <t>Balant</t>
  </si>
  <si>
    <t xml:space="preserve">Orteze genunchi - glezna - picior  </t>
  </si>
  <si>
    <t>G0344</t>
  </si>
  <si>
    <t xml:space="preserve">Orteze genunchi - gleznă - picior </t>
  </si>
  <si>
    <t>G0343</t>
  </si>
  <si>
    <t>pentru  scurtarea membrului pelvin.</t>
  </si>
  <si>
    <t>Orteze de şold</t>
  </si>
  <si>
    <t>G035</t>
  </si>
  <si>
    <t>Orteze de şold - genunchi</t>
  </si>
  <si>
    <t>G036</t>
  </si>
  <si>
    <t>Orteze şold-genunchi-gleznă-picior</t>
  </si>
  <si>
    <t>G0373</t>
  </si>
  <si>
    <t>G0371</t>
  </si>
  <si>
    <t>coxalgieră (aparat)</t>
  </si>
  <si>
    <t>G0372</t>
  </si>
  <si>
    <t xml:space="preserve">Hessing (aparat) </t>
  </si>
  <si>
    <t>Orteze ptr. luxaţii şold congenitale la copii</t>
  </si>
  <si>
    <t>G0381</t>
  </si>
  <si>
    <t>ham Pavlik</t>
  </si>
  <si>
    <t>G0382</t>
  </si>
  <si>
    <t>de abductie</t>
  </si>
  <si>
    <t>G0383</t>
  </si>
  <si>
    <t>Dr. Fettwies</t>
  </si>
  <si>
    <t>G0384</t>
  </si>
  <si>
    <t>Dr. Behrens</t>
  </si>
  <si>
    <t>G0385</t>
  </si>
  <si>
    <t>Becker</t>
  </si>
  <si>
    <t>G0386</t>
  </si>
  <si>
    <t>Dr. Bernau</t>
  </si>
  <si>
    <t>Orteze corectoare de statică a piciorului</t>
  </si>
  <si>
    <t>G0391</t>
  </si>
  <si>
    <t>susţinători plantari cu nr. până la 23 inclusiv</t>
  </si>
  <si>
    <t>G0392</t>
  </si>
  <si>
    <t>susţinători plantari cu nr. mai mari de 23,5</t>
  </si>
  <si>
    <t>G0393</t>
  </si>
  <si>
    <t xml:space="preserve"> Pes Var/Valg</t>
  </si>
  <si>
    <t>Ghete ortopedice</t>
  </si>
  <si>
    <t>H011</t>
  </si>
  <si>
    <t>diformităţi cu nr. până la 23 inclusiv</t>
  </si>
  <si>
    <t>H012</t>
  </si>
  <si>
    <t xml:space="preserve">diformităţi cu nr. mai mari de 23,5 </t>
  </si>
  <si>
    <t>H013</t>
  </si>
  <si>
    <t>cu arc cu nr. până la 23 incusiv</t>
  </si>
  <si>
    <t>H0110</t>
  </si>
  <si>
    <t xml:space="preserve">cu arc cu nr. mai mari de 23,5 </t>
  </si>
  <si>
    <t>H014</t>
  </si>
  <si>
    <t>amputaţii de metatars şi falange cu nr. până la 23 inclusiv</t>
  </si>
  <si>
    <t>H015</t>
  </si>
  <si>
    <t>amputaţii de metatars şi falange cu nr. mai mari de 23,5</t>
  </si>
  <si>
    <t>H016</t>
  </si>
  <si>
    <t>scurtări de până la 10 cm, cu nr. până la 23 inclusiv</t>
  </si>
  <si>
    <t>H017</t>
  </si>
  <si>
    <t>scurtări de până la 10 cm, cu nr. mai mari de 23,5</t>
  </si>
  <si>
    <t>H018</t>
  </si>
  <si>
    <t>scurtări peste 10 cm, cu nr. până la 23 inclusiv</t>
  </si>
  <si>
    <t>H019</t>
  </si>
  <si>
    <t>scurtări peste 10 cm, cu nr. mai mari de 23,5</t>
  </si>
  <si>
    <t>Pantofi</t>
  </si>
  <si>
    <t>H021</t>
  </si>
  <si>
    <t>H022</t>
  </si>
  <si>
    <t>diformităţi cu nr. mai mari de 23,5</t>
  </si>
  <si>
    <t>H023</t>
  </si>
  <si>
    <t>H024</t>
  </si>
  <si>
    <t>H025</t>
  </si>
  <si>
    <t>scurtări de până la 8 cm, cu nr. până la 23 inclusiv</t>
  </si>
  <si>
    <t>H026</t>
  </si>
  <si>
    <t>scurtări de până la 8 cm, cu nr. mai mari de 23,5</t>
  </si>
  <si>
    <t>H027</t>
  </si>
  <si>
    <t>scurtări de peste 8 cm, cu nr. până la 23 inclusiv</t>
  </si>
  <si>
    <t>H028</t>
  </si>
  <si>
    <t>scurtări de peste 8 cm, cu nr. mai mari de 23,5</t>
  </si>
  <si>
    <t>Dispozitive ptr. deficienţe vizuale - Lentile intraoculare</t>
  </si>
  <si>
    <t>I011</t>
  </si>
  <si>
    <t>ptr. camera anterioară</t>
  </si>
  <si>
    <t>I012</t>
  </si>
  <si>
    <t>ptr. camera posterioară</t>
  </si>
  <si>
    <t>Aparat pentru administrarea continuă cu oxigen acordate prin închirire **</t>
  </si>
  <si>
    <t>K02</t>
  </si>
  <si>
    <t>concentrator de oxigen</t>
  </si>
  <si>
    <t xml:space="preserve">Aparat de ventilaţie noninvazivă ** </t>
  </si>
  <si>
    <t>K03</t>
  </si>
  <si>
    <t>aparat de ventilaţie</t>
  </si>
  <si>
    <t>Inhalator salin particule uscate de sare cu flux automat de aer sau oxigen</t>
  </si>
  <si>
    <t>L01</t>
  </si>
  <si>
    <t>Nebulizator</t>
  </si>
  <si>
    <t>L02</t>
  </si>
  <si>
    <t>Nebulizator cu compresor</t>
  </si>
  <si>
    <t xml:space="preserve">Proteză externă de sân şi accesorii (sutien) </t>
  </si>
  <si>
    <t>M01</t>
  </si>
  <si>
    <t>TOTAL GENERAL</t>
  </si>
  <si>
    <t>Nr. dispoz. medicale decontate in ian.2020                  (buc.)</t>
  </si>
  <si>
    <t>Suma decontată în ian. 2020    (lei)</t>
  </si>
  <si>
    <t>Nr. dispoz. medicale decontate in feb.2020                  (buc.)</t>
  </si>
  <si>
    <t>Suma decontată în feb.2020    (lei)</t>
  </si>
  <si>
    <t>Nr. dispoz. medicale decontate in mar.2020                  (buc.)</t>
  </si>
  <si>
    <t>Suma decontată în mar. 2020    (lei)</t>
  </si>
  <si>
    <t>Nr. dispoz. medicale decontate in apr.2020                  (buc.)</t>
  </si>
  <si>
    <t>Suma decontată în apr. 2020    (lei)</t>
  </si>
  <si>
    <t>REG.TRIM.IV 2020</t>
  </si>
  <si>
    <t>IAN.2021</t>
  </si>
  <si>
    <t>FEB.2021</t>
  </si>
  <si>
    <t>MAR.2021</t>
  </si>
  <si>
    <t>REG.TRIM.I 2021</t>
  </si>
  <si>
    <t>APR.2021</t>
  </si>
  <si>
    <t>MAI 2021</t>
  </si>
  <si>
    <t>IUN.2021</t>
  </si>
  <si>
    <t>REG.TRIM.II 2021</t>
  </si>
  <si>
    <t>IUL.2021</t>
  </si>
  <si>
    <t>SEP.2021</t>
  </si>
  <si>
    <t>AUG.2021</t>
  </si>
  <si>
    <t>REG.TRIM. III 2021</t>
  </si>
  <si>
    <t>OCT.2021</t>
  </si>
  <si>
    <t>NOV.2021</t>
  </si>
  <si>
    <t>DEC.2021</t>
  </si>
  <si>
    <t>REG.TRIM. IV 2021</t>
  </si>
  <si>
    <t>VALOAREA DECONTURILOR PENTRU FURNIZORII DE SERVICII MEDICALE AMBULATORII DE SPECIALITATE PENTRU SPECIALITATILE CLINICE, IN 2021, DEFALCATE PE LUNI/TRIM.</t>
  </si>
  <si>
    <t>VALOAREA DECONTURILOR PENTRU FURNIZORII DE SERVICII MEDICALE DE SPECIALITATE DE RECUPERARE, MEDICINA FIZICA SI BALNEOLOGIE, IN ANUL 2021</t>
  </si>
  <si>
    <t>VALOAREA DECONTURILOR PENTRU FURNIZORII DE DISPOZITIVE MEDICALE IN ANUL 2021</t>
  </si>
  <si>
    <t>DECONTURI AN 2021</t>
  </si>
  <si>
    <t>IANUARIE 2021</t>
  </si>
  <si>
    <t>FEBRUARIE 2021</t>
  </si>
  <si>
    <t>MARTIE 2021</t>
  </si>
  <si>
    <t>APRILIE 2021</t>
  </si>
  <si>
    <t>IUNIE 2021</t>
  </si>
  <si>
    <t>IULIE 2021</t>
  </si>
  <si>
    <t>AUGUST 2021</t>
  </si>
  <si>
    <t>SEPTEMBRIE 2021</t>
  </si>
  <si>
    <t>OCTOMBRIE 2021</t>
  </si>
  <si>
    <t>NOIEMBRIE 2021</t>
  </si>
  <si>
    <t>DECEMBRIE 2021</t>
  </si>
  <si>
    <t>Nr. dispoz. medicale decontate in mai 2021                  (buc.)</t>
  </si>
  <si>
    <t>Suma decontată în mai 2021    (lei)</t>
  </si>
  <si>
    <t>Nr. dispoz. medicale decontate in iun.2021                  (buc.)</t>
  </si>
  <si>
    <t>Suma decontată în iun. 2021    (lei)</t>
  </si>
  <si>
    <t>Nr. dispoz. medicale decontate in iul.2021                  (buc.)</t>
  </si>
  <si>
    <t>Suma decontată în iul. 2021    (lei)</t>
  </si>
  <si>
    <t>Nr. dispoz. medicale decontate in aug.2021                  (buc.)</t>
  </si>
  <si>
    <t>Suma decontată în aug. 2021   (lei)</t>
  </si>
  <si>
    <t>Nr. dispoz. medicale decontate in sep.2021                  (buc.)</t>
  </si>
  <si>
    <t>Suma decontată în sep. 2021    (lei)</t>
  </si>
  <si>
    <t>Nr. dispoz. medicale decontate in oct.2021                  (buc.)</t>
  </si>
  <si>
    <t>Suma decontată în oct. 2021    (lei)</t>
  </si>
  <si>
    <t>Nr. dispoz. medicale decontate in nov.2021                  (buc.)</t>
  </si>
  <si>
    <t>Suma decontată în nov. 2021   (lei)</t>
  </si>
  <si>
    <t>Nr. dispoz. medicale decontate in dec.2021                  (buc.)</t>
  </si>
  <si>
    <t>Suma decontată în dec. 2021    (lei)</t>
  </si>
  <si>
    <t>ADG UROMEDICA SRL</t>
  </si>
  <si>
    <t>A_1034</t>
  </si>
  <si>
    <t>Filtru umidificator HME</t>
  </si>
  <si>
    <t>FURNIZOR</t>
  </si>
  <si>
    <t>CMI Dr Chiriac Adriana Gabriela</t>
  </si>
  <si>
    <t>FIZIOLAV CLINIC SRL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</si>
</sst>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_-* #,##0\ _L_E_I_-;\-* #,##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3" fontId="0" fillId="34" borderId="0" xfId="42" applyNumberFormat="1" applyFill="1" applyAlignment="1">
      <alignment/>
    </xf>
    <xf numFmtId="173" fontId="0" fillId="35" borderId="0" xfId="42" applyNumberFormat="1" applyFill="1" applyAlignment="1">
      <alignment/>
    </xf>
    <xf numFmtId="0" fontId="3" fillId="34" borderId="0" xfId="0" applyFont="1" applyFill="1" applyBorder="1" applyAlignment="1" applyProtection="1">
      <alignment vertical="top"/>
      <protection locked="0"/>
    </xf>
    <xf numFmtId="0" fontId="2" fillId="34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173" fontId="4" fillId="34" borderId="0" xfId="42" applyNumberFormat="1" applyFont="1" applyFill="1" applyAlignment="1">
      <alignment/>
    </xf>
    <xf numFmtId="0" fontId="3" fillId="35" borderId="0" xfId="0" applyFont="1" applyFill="1" applyAlignment="1">
      <alignment vertical="top"/>
    </xf>
    <xf numFmtId="173" fontId="4" fillId="35" borderId="0" xfId="42" applyNumberFormat="1" applyFont="1" applyFill="1" applyAlignment="1">
      <alignment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5" fillId="3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73" fontId="2" fillId="34" borderId="16" xfId="42" applyNumberFormat="1" applyFont="1" applyFill="1" applyBorder="1" applyAlignment="1">
      <alignment horizontal="center"/>
    </xf>
    <xf numFmtId="173" fontId="2" fillId="35" borderId="17" xfId="42" applyNumberFormat="1" applyFont="1" applyFill="1" applyBorder="1" applyAlignment="1">
      <alignment horizontal="center"/>
    </xf>
    <xf numFmtId="173" fontId="2" fillId="35" borderId="16" xfId="42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73" fontId="2" fillId="34" borderId="13" xfId="42" applyNumberFormat="1" applyFont="1" applyFill="1" applyBorder="1" applyAlignment="1">
      <alignment horizontal="center"/>
    </xf>
    <xf numFmtId="4" fontId="2" fillId="34" borderId="14" xfId="42" applyNumberFormat="1" applyFont="1" applyFill="1" applyBorder="1" applyAlignment="1">
      <alignment horizontal="center"/>
    </xf>
    <xf numFmtId="173" fontId="2" fillId="35" borderId="19" xfId="42" applyNumberFormat="1" applyFont="1" applyFill="1" applyBorder="1" applyAlignment="1">
      <alignment horizontal="center"/>
    </xf>
    <xf numFmtId="4" fontId="2" fillId="35" borderId="14" xfId="42" applyNumberFormat="1" applyFont="1" applyFill="1" applyBorder="1" applyAlignment="1">
      <alignment horizontal="center"/>
    </xf>
    <xf numFmtId="173" fontId="2" fillId="35" borderId="13" xfId="42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173" fontId="2" fillId="34" borderId="16" xfId="42" applyNumberFormat="1" applyFont="1" applyFill="1" applyBorder="1" applyAlignment="1" applyProtection="1">
      <alignment/>
      <protection locked="0"/>
    </xf>
    <xf numFmtId="4" fontId="2" fillId="34" borderId="16" xfId="42" applyNumberFormat="1" applyFont="1" applyFill="1" applyBorder="1" applyAlignment="1" applyProtection="1">
      <alignment/>
      <protection locked="0"/>
    </xf>
    <xf numFmtId="173" fontId="2" fillId="35" borderId="17" xfId="42" applyNumberFormat="1" applyFont="1" applyFill="1" applyBorder="1" applyAlignment="1" applyProtection="1">
      <alignment/>
      <protection locked="0"/>
    </xf>
    <xf numFmtId="4" fontId="2" fillId="35" borderId="16" xfId="42" applyNumberFormat="1" applyFont="1" applyFill="1" applyBorder="1" applyAlignment="1" applyProtection="1">
      <alignment/>
      <protection locked="0"/>
    </xf>
    <xf numFmtId="173" fontId="2" fillId="35" borderId="16" xfId="42" applyNumberFormat="1" applyFont="1" applyFill="1" applyBorder="1" applyAlignment="1" applyProtection="1">
      <alignment/>
      <protection locked="0"/>
    </xf>
    <xf numFmtId="0" fontId="2" fillId="34" borderId="22" xfId="0" applyFont="1" applyFill="1" applyBorder="1" applyAlignment="1">
      <alignment horizontal="center" vertical="center"/>
    </xf>
    <xf numFmtId="173" fontId="0" fillId="34" borderId="23" xfId="42" applyNumberFormat="1" applyFill="1" applyBorder="1" applyAlignment="1" applyProtection="1">
      <alignment/>
      <protection locked="0"/>
    </xf>
    <xf numFmtId="4" fontId="0" fillId="34" borderId="23" xfId="42" applyNumberFormat="1" applyFill="1" applyBorder="1" applyAlignment="1" applyProtection="1">
      <alignment/>
      <protection locked="0"/>
    </xf>
    <xf numFmtId="173" fontId="0" fillId="35" borderId="24" xfId="42" applyNumberFormat="1" applyFill="1" applyBorder="1" applyAlignment="1" applyProtection="1">
      <alignment/>
      <protection locked="0"/>
    </xf>
    <xf numFmtId="4" fontId="0" fillId="35" borderId="23" xfId="42" applyNumberFormat="1" applyFill="1" applyBorder="1" applyAlignment="1" applyProtection="1">
      <alignment/>
      <protection locked="0"/>
    </xf>
    <xf numFmtId="173" fontId="0" fillId="35" borderId="23" xfId="42" applyNumberFormat="1" applyFill="1" applyBorder="1" applyAlignment="1" applyProtection="1">
      <alignment/>
      <protection locked="0"/>
    </xf>
    <xf numFmtId="0" fontId="2" fillId="34" borderId="25" xfId="0" applyFont="1" applyFill="1" applyBorder="1" applyAlignment="1">
      <alignment horizontal="center" vertical="center"/>
    </xf>
    <xf numFmtId="173" fontId="0" fillId="34" borderId="14" xfId="42" applyNumberFormat="1" applyFill="1" applyBorder="1" applyAlignment="1" applyProtection="1">
      <alignment/>
      <protection locked="0"/>
    </xf>
    <xf numFmtId="4" fontId="0" fillId="34" borderId="14" xfId="42" applyNumberFormat="1" applyFill="1" applyBorder="1" applyAlignment="1" applyProtection="1">
      <alignment/>
      <protection locked="0"/>
    </xf>
    <xf numFmtId="173" fontId="0" fillId="35" borderId="26" xfId="42" applyNumberFormat="1" applyFill="1" applyBorder="1" applyAlignment="1" applyProtection="1">
      <alignment/>
      <protection locked="0"/>
    </xf>
    <xf numFmtId="4" fontId="0" fillId="35" borderId="14" xfId="42" applyNumberFormat="1" applyFill="1" applyBorder="1" applyAlignment="1" applyProtection="1">
      <alignment/>
      <protection locked="0"/>
    </xf>
    <xf numFmtId="173" fontId="0" fillId="35" borderId="14" xfId="42" applyNumberFormat="1" applyFill="1" applyBorder="1" applyAlignment="1" applyProtection="1">
      <alignment/>
      <protection locked="0"/>
    </xf>
    <xf numFmtId="173" fontId="0" fillId="34" borderId="13" xfId="42" applyNumberFormat="1" applyFill="1" applyBorder="1" applyAlignment="1" applyProtection="1">
      <alignment/>
      <protection locked="0"/>
    </xf>
    <xf numFmtId="4" fontId="0" fillId="34" borderId="13" xfId="42" applyNumberFormat="1" applyFill="1" applyBorder="1" applyAlignment="1" applyProtection="1">
      <alignment/>
      <protection locked="0"/>
    </xf>
    <xf numFmtId="173" fontId="0" fillId="35" borderId="19" xfId="42" applyNumberFormat="1" applyFill="1" applyBorder="1" applyAlignment="1" applyProtection="1">
      <alignment/>
      <protection locked="0"/>
    </xf>
    <xf numFmtId="4" fontId="0" fillId="35" borderId="13" xfId="42" applyNumberFormat="1" applyFill="1" applyBorder="1" applyAlignment="1" applyProtection="1">
      <alignment/>
      <protection locked="0"/>
    </xf>
    <xf numFmtId="173" fontId="0" fillId="35" borderId="13" xfId="42" applyNumberFormat="1" applyFill="1" applyBorder="1" applyAlignment="1" applyProtection="1">
      <alignment/>
      <protection locked="0"/>
    </xf>
    <xf numFmtId="173" fontId="0" fillId="34" borderId="27" xfId="42" applyNumberFormat="1" applyFont="1" applyFill="1" applyBorder="1" applyAlignment="1">
      <alignment horizontal="center"/>
    </xf>
    <xf numFmtId="4" fontId="0" fillId="34" borderId="27" xfId="42" applyNumberFormat="1" applyFont="1" applyFill="1" applyBorder="1" applyAlignment="1">
      <alignment horizontal="center"/>
    </xf>
    <xf numFmtId="173" fontId="0" fillId="35" borderId="28" xfId="42" applyNumberFormat="1" applyFont="1" applyFill="1" applyBorder="1" applyAlignment="1">
      <alignment horizontal="center"/>
    </xf>
    <xf numFmtId="4" fontId="0" fillId="35" borderId="27" xfId="42" applyNumberFormat="1" applyFont="1" applyFill="1" applyBorder="1" applyAlignment="1">
      <alignment horizontal="center"/>
    </xf>
    <xf numFmtId="173" fontId="0" fillId="35" borderId="27" xfId="42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173" fontId="2" fillId="34" borderId="16" xfId="42" applyNumberFormat="1" applyFont="1" applyFill="1" applyBorder="1" applyAlignment="1" applyProtection="1">
      <alignment/>
      <protection/>
    </xf>
    <xf numFmtId="4" fontId="2" fillId="34" borderId="16" xfId="42" applyNumberFormat="1" applyFont="1" applyFill="1" applyBorder="1" applyAlignment="1" applyProtection="1">
      <alignment/>
      <protection/>
    </xf>
    <xf numFmtId="173" fontId="2" fillId="35" borderId="17" xfId="42" applyNumberFormat="1" applyFont="1" applyFill="1" applyBorder="1" applyAlignment="1" applyProtection="1">
      <alignment/>
      <protection/>
    </xf>
    <xf numFmtId="4" fontId="2" fillId="35" borderId="16" xfId="42" applyNumberFormat="1" applyFont="1" applyFill="1" applyBorder="1" applyAlignment="1" applyProtection="1">
      <alignment/>
      <protection/>
    </xf>
    <xf numFmtId="173" fontId="2" fillId="35" borderId="16" xfId="42" applyNumberFormat="1" applyFont="1" applyFill="1" applyBorder="1" applyAlignment="1" applyProtection="1">
      <alignment/>
      <protection/>
    </xf>
    <xf numFmtId="0" fontId="6" fillId="34" borderId="29" xfId="0" applyFont="1" applyFill="1" applyBorder="1" applyAlignment="1">
      <alignment vertical="center" wrapText="1"/>
    </xf>
    <xf numFmtId="173" fontId="0" fillId="34" borderId="29" xfId="42" applyNumberFormat="1" applyFill="1" applyBorder="1" applyAlignment="1" applyProtection="1">
      <alignment/>
      <protection locked="0"/>
    </xf>
    <xf numFmtId="173" fontId="0" fillId="35" borderId="30" xfId="42" applyNumberFormat="1" applyFill="1" applyBorder="1" applyAlignment="1" applyProtection="1">
      <alignment/>
      <protection locked="0"/>
    </xf>
    <xf numFmtId="173" fontId="0" fillId="34" borderId="30" xfId="42" applyNumberForma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wrapText="1"/>
    </xf>
    <xf numFmtId="173" fontId="0" fillId="34" borderId="25" xfId="42" applyNumberFormat="1" applyFill="1" applyBorder="1" applyAlignment="1" applyProtection="1">
      <alignment/>
      <protection locked="0"/>
    </xf>
    <xf numFmtId="173" fontId="0" fillId="35" borderId="0" xfId="42" applyNumberFormat="1" applyFill="1" applyBorder="1" applyAlignment="1" applyProtection="1">
      <alignment/>
      <protection locked="0"/>
    </xf>
    <xf numFmtId="173" fontId="0" fillId="34" borderId="0" xfId="42" applyNumberFormat="1" applyFill="1" applyBorder="1" applyAlignment="1" applyProtection="1">
      <alignment/>
      <protection locked="0"/>
    </xf>
    <xf numFmtId="173" fontId="0" fillId="34" borderId="31" xfId="42" applyNumberFormat="1" applyFill="1" applyBorder="1" applyAlignment="1" applyProtection="1">
      <alignment/>
      <protection locked="0"/>
    </xf>
    <xf numFmtId="4" fontId="0" fillId="34" borderId="32" xfId="42" applyNumberFormat="1" applyFill="1" applyBorder="1" applyAlignment="1" applyProtection="1">
      <alignment/>
      <protection locked="0"/>
    </xf>
    <xf numFmtId="173" fontId="0" fillId="35" borderId="33" xfId="42" applyNumberFormat="1" applyFill="1" applyBorder="1" applyAlignment="1" applyProtection="1">
      <alignment/>
      <protection locked="0"/>
    </xf>
    <xf numFmtId="4" fontId="0" fillId="35" borderId="32" xfId="42" applyNumberFormat="1" applyFill="1" applyBorder="1" applyAlignment="1" applyProtection="1">
      <alignment/>
      <protection locked="0"/>
    </xf>
    <xf numFmtId="173" fontId="0" fillId="34" borderId="33" xfId="42" applyNumberFormat="1" applyFill="1" applyBorder="1" applyAlignment="1" applyProtection="1">
      <alignment/>
      <protection locked="0"/>
    </xf>
    <xf numFmtId="173" fontId="0" fillId="34" borderId="34" xfId="42" applyNumberFormat="1" applyFill="1" applyBorder="1" applyAlignment="1" applyProtection="1">
      <alignment/>
      <protection locked="0"/>
    </xf>
    <xf numFmtId="4" fontId="0" fillId="34" borderId="27" xfId="42" applyNumberFormat="1" applyFill="1" applyBorder="1" applyAlignment="1" applyProtection="1">
      <alignment/>
      <protection locked="0"/>
    </xf>
    <xf numFmtId="173" fontId="0" fillId="35" borderId="35" xfId="42" applyNumberFormat="1" applyFill="1" applyBorder="1" applyAlignment="1" applyProtection="1">
      <alignment/>
      <protection locked="0"/>
    </xf>
    <xf numFmtId="4" fontId="0" fillId="35" borderId="27" xfId="42" applyNumberFormat="1" applyFill="1" applyBorder="1" applyAlignment="1" applyProtection="1">
      <alignment/>
      <protection locked="0"/>
    </xf>
    <xf numFmtId="173" fontId="0" fillId="34" borderId="35" xfId="42" applyNumberFormat="1" applyFill="1" applyBorder="1" applyAlignment="1" applyProtection="1">
      <alignment/>
      <protection locked="0"/>
    </xf>
    <xf numFmtId="173" fontId="0" fillId="34" borderId="36" xfId="42" applyNumberFormat="1" applyFill="1" applyBorder="1" applyAlignment="1" applyProtection="1">
      <alignment/>
      <protection locked="0"/>
    </xf>
    <xf numFmtId="4" fontId="0" fillId="34" borderId="36" xfId="42" applyNumberFormat="1" applyFill="1" applyBorder="1" applyAlignment="1" applyProtection="1">
      <alignment/>
      <protection locked="0"/>
    </xf>
    <xf numFmtId="173" fontId="0" fillId="35" borderId="37" xfId="42" applyNumberFormat="1" applyFill="1" applyBorder="1" applyAlignment="1" applyProtection="1">
      <alignment/>
      <protection locked="0"/>
    </xf>
    <xf numFmtId="4" fontId="0" fillId="35" borderId="36" xfId="42" applyNumberFormat="1" applyFill="1" applyBorder="1" applyAlignment="1" applyProtection="1">
      <alignment/>
      <protection locked="0"/>
    </xf>
    <xf numFmtId="173" fontId="0" fillId="35" borderId="36" xfId="42" applyNumberFormat="1" applyFill="1" applyBorder="1" applyAlignment="1" applyProtection="1">
      <alignment/>
      <protection locked="0"/>
    </xf>
    <xf numFmtId="173" fontId="0" fillId="34" borderId="15" xfId="42" applyNumberFormat="1" applyFont="1" applyFill="1" applyBorder="1" applyAlignment="1">
      <alignment horizontal="center"/>
    </xf>
    <xf numFmtId="4" fontId="0" fillId="34" borderId="15" xfId="42" applyNumberFormat="1" applyFont="1" applyFill="1" applyBorder="1" applyAlignment="1">
      <alignment horizontal="center"/>
    </xf>
    <xf numFmtId="173" fontId="0" fillId="35" borderId="38" xfId="42" applyNumberFormat="1" applyFont="1" applyFill="1" applyBorder="1" applyAlignment="1">
      <alignment horizontal="center"/>
    </xf>
    <xf numFmtId="4" fontId="0" fillId="35" borderId="15" xfId="42" applyNumberFormat="1" applyFont="1" applyFill="1" applyBorder="1" applyAlignment="1">
      <alignment horizontal="right"/>
    </xf>
    <xf numFmtId="4" fontId="0" fillId="35" borderId="15" xfId="42" applyNumberFormat="1" applyFont="1" applyFill="1" applyBorder="1" applyAlignment="1">
      <alignment horizontal="center"/>
    </xf>
    <xf numFmtId="173" fontId="0" fillId="35" borderId="15" xfId="42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4" fontId="0" fillId="34" borderId="37" xfId="42" applyNumberFormat="1" applyFill="1" applyBorder="1" applyAlignment="1" applyProtection="1">
      <alignment/>
      <protection locked="0"/>
    </xf>
    <xf numFmtId="4" fontId="0" fillId="35" borderId="37" xfId="42" applyNumberFormat="1" applyFill="1" applyBorder="1" applyAlignment="1" applyProtection="1">
      <alignment/>
      <protection locked="0"/>
    </xf>
    <xf numFmtId="173" fontId="0" fillId="34" borderId="32" xfId="42" applyNumberFormat="1" applyFill="1" applyBorder="1" applyAlignment="1" applyProtection="1">
      <alignment/>
      <protection locked="0"/>
    </xf>
    <xf numFmtId="4" fontId="0" fillId="34" borderId="39" xfId="42" applyNumberFormat="1" applyFill="1" applyBorder="1" applyAlignment="1" applyProtection="1">
      <alignment/>
      <protection locked="0"/>
    </xf>
    <xf numFmtId="173" fontId="0" fillId="35" borderId="39" xfId="42" applyNumberFormat="1" applyFill="1" applyBorder="1" applyAlignment="1" applyProtection="1">
      <alignment/>
      <protection locked="0"/>
    </xf>
    <xf numFmtId="4" fontId="0" fillId="35" borderId="39" xfId="42" applyNumberFormat="1" applyFill="1" applyBorder="1" applyAlignment="1" applyProtection="1">
      <alignment/>
      <protection locked="0"/>
    </xf>
    <xf numFmtId="173" fontId="0" fillId="35" borderId="32" xfId="42" applyNumberFormat="1" applyFill="1" applyBorder="1" applyAlignment="1" applyProtection="1">
      <alignment/>
      <protection locked="0"/>
    </xf>
    <xf numFmtId="4" fontId="0" fillId="34" borderId="26" xfId="42" applyNumberFormat="1" applyFill="1" applyBorder="1" applyAlignment="1" applyProtection="1">
      <alignment/>
      <protection locked="0"/>
    </xf>
    <xf numFmtId="4" fontId="0" fillId="35" borderId="26" xfId="42" applyNumberFormat="1" applyFill="1" applyBorder="1" applyAlignment="1" applyProtection="1">
      <alignment/>
      <protection locked="0"/>
    </xf>
    <xf numFmtId="173" fontId="0" fillId="34" borderId="40" xfId="42" applyNumberFormat="1" applyFill="1" applyBorder="1" applyAlignment="1" applyProtection="1">
      <alignment/>
      <protection locked="0"/>
    </xf>
    <xf numFmtId="4" fontId="0" fillId="34" borderId="40" xfId="42" applyNumberFormat="1" applyFill="1" applyBorder="1" applyAlignment="1" applyProtection="1">
      <alignment/>
      <protection locked="0"/>
    </xf>
    <xf numFmtId="173" fontId="0" fillId="35" borderId="41" xfId="42" applyNumberFormat="1" applyFill="1" applyBorder="1" applyAlignment="1" applyProtection="1">
      <alignment/>
      <protection locked="0"/>
    </xf>
    <xf numFmtId="4" fontId="0" fillId="35" borderId="40" xfId="42" applyNumberFormat="1" applyFill="1" applyBorder="1" applyAlignment="1" applyProtection="1">
      <alignment/>
      <protection locked="0"/>
    </xf>
    <xf numFmtId="173" fontId="0" fillId="35" borderId="40" xfId="42" applyNumberFormat="1" applyFill="1" applyBorder="1" applyAlignment="1" applyProtection="1">
      <alignment/>
      <protection locked="0"/>
    </xf>
    <xf numFmtId="0" fontId="0" fillId="34" borderId="14" xfId="0" applyFill="1" applyBorder="1" applyAlignment="1">
      <alignment vertical="center"/>
    </xf>
    <xf numFmtId="173" fontId="0" fillId="34" borderId="16" xfId="42" applyNumberFormat="1" applyFill="1" applyBorder="1" applyAlignment="1" applyProtection="1">
      <alignment/>
      <protection locked="0"/>
    </xf>
    <xf numFmtId="4" fontId="0" fillId="34" borderId="16" xfId="42" applyNumberFormat="1" applyFill="1" applyBorder="1" applyAlignment="1" applyProtection="1">
      <alignment/>
      <protection locked="0"/>
    </xf>
    <xf numFmtId="173" fontId="0" fillId="35" borderId="17" xfId="42" applyNumberFormat="1" applyFill="1" applyBorder="1" applyAlignment="1" applyProtection="1">
      <alignment/>
      <protection locked="0"/>
    </xf>
    <xf numFmtId="4" fontId="0" fillId="35" borderId="16" xfId="42" applyNumberFormat="1" applyFill="1" applyBorder="1" applyAlignment="1" applyProtection="1">
      <alignment/>
      <protection locked="0"/>
    </xf>
    <xf numFmtId="173" fontId="0" fillId="35" borderId="16" xfId="42" applyNumberFormat="1" applyFill="1" applyBorder="1" applyAlignment="1" applyProtection="1">
      <alignment/>
      <protection locked="0"/>
    </xf>
    <xf numFmtId="173" fontId="0" fillId="34" borderId="27" xfId="42" applyNumberFormat="1" applyFill="1" applyBorder="1" applyAlignment="1" applyProtection="1">
      <alignment/>
      <protection locked="0"/>
    </xf>
    <xf numFmtId="173" fontId="0" fillId="35" borderId="28" xfId="42" applyNumberFormat="1" applyFill="1" applyBorder="1" applyAlignment="1" applyProtection="1">
      <alignment/>
      <protection locked="0"/>
    </xf>
    <xf numFmtId="173" fontId="0" fillId="35" borderId="27" xfId="42" applyNumberFormat="1" applyFill="1" applyBorder="1" applyAlignment="1" applyProtection="1">
      <alignment/>
      <protection locked="0"/>
    </xf>
    <xf numFmtId="173" fontId="0" fillId="34" borderId="13" xfId="42" applyNumberFormat="1" applyFill="1" applyBorder="1" applyAlignment="1" applyProtection="1">
      <alignment horizontal="left"/>
      <protection locked="0"/>
    </xf>
    <xf numFmtId="4" fontId="0" fillId="34" borderId="13" xfId="42" applyNumberFormat="1" applyFill="1" applyBorder="1" applyAlignment="1" applyProtection="1">
      <alignment horizontal="left"/>
      <protection locked="0"/>
    </xf>
    <xf numFmtId="173" fontId="0" fillId="35" borderId="19" xfId="42" applyNumberFormat="1" applyFill="1" applyBorder="1" applyAlignment="1" applyProtection="1">
      <alignment horizontal="left"/>
      <protection locked="0"/>
    </xf>
    <xf numFmtId="4" fontId="0" fillId="35" borderId="13" xfId="42" applyNumberFormat="1" applyFill="1" applyBorder="1" applyAlignment="1" applyProtection="1">
      <alignment horizontal="left"/>
      <protection locked="0"/>
    </xf>
    <xf numFmtId="173" fontId="0" fillId="35" borderId="13" xfId="42" applyNumberFormat="1" applyFill="1" applyBorder="1" applyAlignment="1" applyProtection="1">
      <alignment horizontal="left"/>
      <protection locked="0"/>
    </xf>
    <xf numFmtId="173" fontId="0" fillId="34" borderId="42" xfId="42" applyNumberFormat="1" applyFill="1" applyBorder="1" applyAlignment="1" applyProtection="1">
      <alignment horizontal="left"/>
      <protection locked="0"/>
    </xf>
    <xf numFmtId="4" fontId="0" fillId="34" borderId="43" xfId="42" applyNumberFormat="1" applyFill="1" applyBorder="1" applyAlignment="1" applyProtection="1">
      <alignment horizontal="left"/>
      <protection locked="0"/>
    </xf>
    <xf numFmtId="173" fontId="0" fillId="35" borderId="44" xfId="42" applyNumberFormat="1" applyFill="1" applyBorder="1" applyAlignment="1" applyProtection="1">
      <alignment horizontal="left"/>
      <protection locked="0"/>
    </xf>
    <xf numFmtId="4" fontId="0" fillId="35" borderId="45" xfId="42" applyNumberFormat="1" applyFill="1" applyBorder="1" applyAlignment="1" applyProtection="1">
      <alignment horizontal="left"/>
      <protection locked="0"/>
    </xf>
    <xf numFmtId="173" fontId="0" fillId="34" borderId="44" xfId="42" applyNumberFormat="1" applyFill="1" applyBorder="1" applyAlignment="1" applyProtection="1">
      <alignment horizontal="left"/>
      <protection locked="0"/>
    </xf>
    <xf numFmtId="4" fontId="0" fillId="34" borderId="45" xfId="42" applyNumberFormat="1" applyFill="1" applyBorder="1" applyAlignment="1" applyProtection="1">
      <alignment horizontal="left"/>
      <protection locked="0"/>
    </xf>
    <xf numFmtId="173" fontId="0" fillId="34" borderId="46" xfId="42" applyNumberFormat="1" applyFill="1" applyBorder="1" applyAlignment="1" applyProtection="1">
      <alignment horizontal="left"/>
      <protection locked="0"/>
    </xf>
    <xf numFmtId="4" fontId="0" fillId="34" borderId="47" xfId="42" applyNumberFormat="1" applyFill="1" applyBorder="1" applyAlignment="1" applyProtection="1">
      <alignment horizontal="left"/>
      <protection locked="0"/>
    </xf>
    <xf numFmtId="173" fontId="0" fillId="35" borderId="12" xfId="42" applyNumberFormat="1" applyFill="1" applyBorder="1" applyAlignment="1" applyProtection="1">
      <alignment horizontal="left"/>
      <protection locked="0"/>
    </xf>
    <xf numFmtId="4" fontId="0" fillId="35" borderId="10" xfId="42" applyNumberFormat="1" applyFill="1" applyBorder="1" applyAlignment="1" applyProtection="1">
      <alignment horizontal="left"/>
      <protection locked="0"/>
    </xf>
    <xf numFmtId="173" fontId="0" fillId="34" borderId="12" xfId="42" applyNumberFormat="1" applyFill="1" applyBorder="1" applyAlignment="1" applyProtection="1">
      <alignment horizontal="left"/>
      <protection locked="0"/>
    </xf>
    <xf numFmtId="4" fontId="0" fillId="34" borderId="10" xfId="42" applyNumberFormat="1" applyFill="1" applyBorder="1" applyAlignment="1" applyProtection="1">
      <alignment horizontal="left"/>
      <protection locked="0"/>
    </xf>
    <xf numFmtId="4" fontId="0" fillId="34" borderId="47" xfId="42" applyNumberFormat="1" applyFill="1" applyBorder="1" applyAlignment="1" applyProtection="1">
      <alignment horizontal="right"/>
      <protection locked="0"/>
    </xf>
    <xf numFmtId="4" fontId="0" fillId="35" borderId="10" xfId="42" applyNumberFormat="1" applyFill="1" applyBorder="1" applyAlignment="1" applyProtection="1">
      <alignment horizontal="right"/>
      <protection locked="0"/>
    </xf>
    <xf numFmtId="4" fontId="0" fillId="34" borderId="10" xfId="42" applyNumberFormat="1" applyFill="1" applyBorder="1" applyAlignment="1" applyProtection="1">
      <alignment horizontal="right"/>
      <protection locked="0"/>
    </xf>
    <xf numFmtId="173" fontId="0" fillId="34" borderId="48" xfId="42" applyNumberFormat="1" applyFill="1" applyBorder="1" applyAlignment="1" applyProtection="1">
      <alignment/>
      <protection locked="0"/>
    </xf>
    <xf numFmtId="4" fontId="0" fillId="34" borderId="49" xfId="42" applyNumberFormat="1" applyFill="1" applyBorder="1" applyAlignment="1" applyProtection="1">
      <alignment/>
      <protection locked="0"/>
    </xf>
    <xf numFmtId="173" fontId="0" fillId="35" borderId="50" xfId="42" applyNumberFormat="1" applyFill="1" applyBorder="1" applyAlignment="1" applyProtection="1">
      <alignment/>
      <protection locked="0"/>
    </xf>
    <xf numFmtId="4" fontId="0" fillId="35" borderId="51" xfId="42" applyNumberFormat="1" applyFill="1" applyBorder="1" applyAlignment="1" applyProtection="1">
      <alignment/>
      <protection locked="0"/>
    </xf>
    <xf numFmtId="173" fontId="0" fillId="34" borderId="50" xfId="42" applyNumberFormat="1" applyFill="1" applyBorder="1" applyAlignment="1" applyProtection="1">
      <alignment/>
      <protection locked="0"/>
    </xf>
    <xf numFmtId="4" fontId="0" fillId="34" borderId="51" xfId="42" applyNumberFormat="1" applyFill="1" applyBorder="1" applyAlignment="1" applyProtection="1">
      <alignment/>
      <protection locked="0"/>
    </xf>
    <xf numFmtId="173" fontId="2" fillId="34" borderId="27" xfId="42" applyNumberFormat="1" applyFont="1" applyFill="1" applyBorder="1" applyAlignment="1">
      <alignment horizontal="center"/>
    </xf>
    <xf numFmtId="4" fontId="2" fillId="34" borderId="27" xfId="42" applyNumberFormat="1" applyFont="1" applyFill="1" applyBorder="1" applyAlignment="1">
      <alignment horizontal="center"/>
    </xf>
    <xf numFmtId="173" fontId="2" fillId="35" borderId="28" xfId="42" applyNumberFormat="1" applyFont="1" applyFill="1" applyBorder="1" applyAlignment="1">
      <alignment horizontal="center"/>
    </xf>
    <xf numFmtId="4" fontId="2" fillId="35" borderId="27" xfId="42" applyNumberFormat="1" applyFont="1" applyFill="1" applyBorder="1" applyAlignment="1">
      <alignment horizontal="center"/>
    </xf>
    <xf numFmtId="173" fontId="2" fillId="35" borderId="27" xfId="42" applyNumberFormat="1" applyFont="1" applyFill="1" applyBorder="1" applyAlignment="1">
      <alignment horizontal="center"/>
    </xf>
    <xf numFmtId="173" fontId="2" fillId="34" borderId="13" xfId="42" applyNumberFormat="1" applyFont="1" applyFill="1" applyBorder="1" applyAlignment="1" applyProtection="1">
      <alignment/>
      <protection locked="0"/>
    </xf>
    <xf numFmtId="4" fontId="2" fillId="34" borderId="13" xfId="42" applyNumberFormat="1" applyFont="1" applyFill="1" applyBorder="1" applyAlignment="1" applyProtection="1">
      <alignment/>
      <protection locked="0"/>
    </xf>
    <xf numFmtId="173" fontId="2" fillId="35" borderId="19" xfId="42" applyNumberFormat="1" applyFont="1" applyFill="1" applyBorder="1" applyAlignment="1" applyProtection="1">
      <alignment/>
      <protection locked="0"/>
    </xf>
    <xf numFmtId="4" fontId="2" fillId="35" borderId="13" xfId="42" applyNumberFormat="1" applyFont="1" applyFill="1" applyBorder="1" applyAlignment="1" applyProtection="1">
      <alignment/>
      <protection locked="0"/>
    </xf>
    <xf numFmtId="173" fontId="2" fillId="35" borderId="13" xfId="42" applyNumberFormat="1" applyFont="1" applyFill="1" applyBorder="1" applyAlignment="1" applyProtection="1">
      <alignment/>
      <protection locked="0"/>
    </xf>
    <xf numFmtId="173" fontId="0" fillId="34" borderId="42" xfId="42" applyNumberFormat="1" applyFill="1" applyBorder="1" applyAlignment="1" applyProtection="1">
      <alignment/>
      <protection locked="0"/>
    </xf>
    <xf numFmtId="4" fontId="0" fillId="34" borderId="43" xfId="42" applyNumberFormat="1" applyFill="1" applyBorder="1" applyAlignment="1" applyProtection="1">
      <alignment/>
      <protection locked="0"/>
    </xf>
    <xf numFmtId="173" fontId="0" fillId="35" borderId="44" xfId="42" applyNumberFormat="1" applyFill="1" applyBorder="1" applyAlignment="1" applyProtection="1">
      <alignment/>
      <protection locked="0"/>
    </xf>
    <xf numFmtId="4" fontId="0" fillId="35" borderId="45" xfId="42" applyNumberFormat="1" applyFill="1" applyBorder="1" applyAlignment="1" applyProtection="1">
      <alignment/>
      <protection locked="0"/>
    </xf>
    <xf numFmtId="173" fontId="0" fillId="34" borderId="45" xfId="42" applyNumberFormat="1" applyFill="1" applyBorder="1" applyAlignment="1" applyProtection="1">
      <alignment/>
      <protection locked="0"/>
    </xf>
    <xf numFmtId="4" fontId="0" fillId="34" borderId="45" xfId="42" applyNumberFormat="1" applyFill="1" applyBorder="1" applyAlignment="1" applyProtection="1">
      <alignment/>
      <protection locked="0"/>
    </xf>
    <xf numFmtId="173" fontId="0" fillId="35" borderId="45" xfId="42" applyNumberFormat="1" applyFill="1" applyBorder="1" applyAlignment="1" applyProtection="1">
      <alignment/>
      <protection locked="0"/>
    </xf>
    <xf numFmtId="173" fontId="0" fillId="34" borderId="46" xfId="42" applyNumberFormat="1" applyFill="1" applyBorder="1" applyAlignment="1" applyProtection="1">
      <alignment/>
      <protection locked="0"/>
    </xf>
    <xf numFmtId="4" fontId="0" fillId="34" borderId="47" xfId="42" applyNumberFormat="1" applyFill="1" applyBorder="1" applyAlignment="1" applyProtection="1">
      <alignment/>
      <protection locked="0"/>
    </xf>
    <xf numFmtId="173" fontId="0" fillId="35" borderId="12" xfId="42" applyNumberFormat="1" applyFill="1" applyBorder="1" applyAlignment="1" applyProtection="1">
      <alignment/>
      <protection locked="0"/>
    </xf>
    <xf numFmtId="4" fontId="0" fillId="35" borderId="10" xfId="42" applyNumberFormat="1" applyFill="1" applyBorder="1" applyAlignment="1" applyProtection="1">
      <alignment/>
      <protection locked="0"/>
    </xf>
    <xf numFmtId="173" fontId="0" fillId="34" borderId="10" xfId="42" applyNumberFormat="1" applyFill="1" applyBorder="1" applyAlignment="1" applyProtection="1">
      <alignment/>
      <protection locked="0"/>
    </xf>
    <xf numFmtId="4" fontId="0" fillId="34" borderId="10" xfId="42" applyNumberFormat="1" applyFill="1" applyBorder="1" applyAlignment="1" applyProtection="1">
      <alignment/>
      <protection locked="0"/>
    </xf>
    <xf numFmtId="173" fontId="0" fillId="35" borderId="10" xfId="42" applyNumberFormat="1" applyFill="1" applyBorder="1" applyAlignment="1" applyProtection="1">
      <alignment/>
      <protection locked="0"/>
    </xf>
    <xf numFmtId="173" fontId="0" fillId="34" borderId="51" xfId="42" applyNumberFormat="1" applyFill="1" applyBorder="1" applyAlignment="1" applyProtection="1">
      <alignment/>
      <protection locked="0"/>
    </xf>
    <xf numFmtId="173" fontId="0" fillId="35" borderId="51" xfId="42" applyNumberFormat="1" applyFill="1" applyBorder="1" applyAlignment="1" applyProtection="1">
      <alignment/>
      <protection locked="0"/>
    </xf>
    <xf numFmtId="173" fontId="0" fillId="34" borderId="52" xfId="42" applyNumberFormat="1" applyFill="1" applyBorder="1" applyAlignment="1" applyProtection="1">
      <alignment/>
      <protection locked="0"/>
    </xf>
    <xf numFmtId="4" fontId="0" fillId="34" borderId="53" xfId="42" applyNumberFormat="1" applyFill="1" applyBorder="1" applyAlignment="1" applyProtection="1">
      <alignment/>
      <protection locked="0"/>
    </xf>
    <xf numFmtId="173" fontId="0" fillId="35" borderId="54" xfId="42" applyNumberFormat="1" applyFill="1" applyBorder="1" applyAlignment="1" applyProtection="1">
      <alignment/>
      <protection locked="0"/>
    </xf>
    <xf numFmtId="4" fontId="0" fillId="35" borderId="55" xfId="42" applyNumberFormat="1" applyFill="1" applyBorder="1" applyAlignment="1" applyProtection="1">
      <alignment/>
      <protection locked="0"/>
    </xf>
    <xf numFmtId="173" fontId="0" fillId="34" borderId="55" xfId="42" applyNumberFormat="1" applyFill="1" applyBorder="1" applyAlignment="1" applyProtection="1">
      <alignment/>
      <protection locked="0"/>
    </xf>
    <xf numFmtId="4" fontId="0" fillId="34" borderId="55" xfId="42" applyNumberFormat="1" applyFill="1" applyBorder="1" applyAlignment="1" applyProtection="1">
      <alignment/>
      <protection locked="0"/>
    </xf>
    <xf numFmtId="173" fontId="0" fillId="35" borderId="55" xfId="42" applyNumberFormat="1" applyFill="1" applyBorder="1" applyAlignment="1" applyProtection="1">
      <alignment/>
      <protection locked="0"/>
    </xf>
    <xf numFmtId="3" fontId="0" fillId="36" borderId="42" xfId="42" applyNumberFormat="1" applyFont="1" applyFill="1" applyBorder="1" applyAlignment="1" applyProtection="1">
      <alignment horizontal="center"/>
      <protection locked="0"/>
    </xf>
    <xf numFmtId="4" fontId="0" fillId="36" borderId="43" xfId="42" applyNumberFormat="1" applyFont="1" applyFill="1" applyBorder="1" applyAlignment="1" applyProtection="1">
      <alignment horizontal="center"/>
      <protection locked="0"/>
    </xf>
    <xf numFmtId="3" fontId="0" fillId="35" borderId="44" xfId="42" applyNumberFormat="1" applyFont="1" applyFill="1" applyBorder="1" applyAlignment="1" applyProtection="1">
      <alignment horizontal="center"/>
      <protection locked="0"/>
    </xf>
    <xf numFmtId="4" fontId="0" fillId="35" borderId="45" xfId="42" applyNumberFormat="1" applyFont="1" applyFill="1" applyBorder="1" applyAlignment="1" applyProtection="1">
      <alignment horizontal="center"/>
      <protection locked="0"/>
    </xf>
    <xf numFmtId="3" fontId="0" fillId="36" borderId="45" xfId="42" applyNumberFormat="1" applyFont="1" applyFill="1" applyBorder="1" applyAlignment="1" applyProtection="1">
      <alignment horizontal="center"/>
      <protection locked="0"/>
    </xf>
    <xf numFmtId="4" fontId="0" fillId="36" borderId="45" xfId="42" applyNumberFormat="1" applyFont="1" applyFill="1" applyBorder="1" applyAlignment="1" applyProtection="1">
      <alignment horizontal="center"/>
      <protection locked="0"/>
    </xf>
    <xf numFmtId="3" fontId="0" fillId="35" borderId="45" xfId="42" applyNumberFormat="1" applyFont="1" applyFill="1" applyBorder="1" applyAlignment="1" applyProtection="1">
      <alignment horizontal="center"/>
      <protection locked="0"/>
    </xf>
    <xf numFmtId="3" fontId="0" fillId="34" borderId="46" xfId="42" applyNumberFormat="1" applyFill="1" applyBorder="1" applyAlignment="1" applyProtection="1">
      <alignment horizontal="center"/>
      <protection locked="0"/>
    </xf>
    <xf numFmtId="4" fontId="0" fillId="34" borderId="47" xfId="42" applyNumberFormat="1" applyFill="1" applyBorder="1" applyAlignment="1" applyProtection="1">
      <alignment horizontal="center"/>
      <protection locked="0"/>
    </xf>
    <xf numFmtId="3" fontId="0" fillId="35" borderId="12" xfId="42" applyNumberFormat="1" applyFill="1" applyBorder="1" applyAlignment="1" applyProtection="1">
      <alignment horizontal="center"/>
      <protection locked="0"/>
    </xf>
    <xf numFmtId="4" fontId="0" fillId="35" borderId="10" xfId="42" applyNumberFormat="1" applyFill="1" applyBorder="1" applyAlignment="1" applyProtection="1">
      <alignment horizontal="center"/>
      <protection locked="0"/>
    </xf>
    <xf numFmtId="3" fontId="0" fillId="34" borderId="10" xfId="42" applyNumberFormat="1" applyFill="1" applyBorder="1" applyAlignment="1" applyProtection="1">
      <alignment horizontal="center"/>
      <protection locked="0"/>
    </xf>
    <xf numFmtId="4" fontId="0" fillId="34" borderId="10" xfId="42" applyNumberFormat="1" applyFill="1" applyBorder="1" applyAlignment="1" applyProtection="1">
      <alignment horizontal="center"/>
      <protection locked="0"/>
    </xf>
    <xf numFmtId="3" fontId="0" fillId="35" borderId="10" xfId="42" applyNumberFormat="1" applyFill="1" applyBorder="1" applyAlignment="1" applyProtection="1">
      <alignment horizontal="center"/>
      <protection locked="0"/>
    </xf>
    <xf numFmtId="3" fontId="0" fillId="36" borderId="46" xfId="42" applyNumberFormat="1" applyFont="1" applyFill="1" applyBorder="1" applyAlignment="1" applyProtection="1">
      <alignment horizontal="center"/>
      <protection locked="0"/>
    </xf>
    <xf numFmtId="4" fontId="0" fillId="36" borderId="47" xfId="42" applyNumberFormat="1" applyFont="1" applyFill="1" applyBorder="1" applyAlignment="1" applyProtection="1">
      <alignment horizontal="center"/>
      <protection locked="0"/>
    </xf>
    <xf numFmtId="3" fontId="0" fillId="35" borderId="12" xfId="42" applyNumberFormat="1" applyFont="1" applyFill="1" applyBorder="1" applyAlignment="1" applyProtection="1">
      <alignment horizontal="center"/>
      <protection locked="0"/>
    </xf>
    <xf numFmtId="4" fontId="0" fillId="35" borderId="10" xfId="42" applyNumberFormat="1" applyFont="1" applyFill="1" applyBorder="1" applyAlignment="1" applyProtection="1">
      <alignment horizontal="center"/>
      <protection locked="0"/>
    </xf>
    <xf numFmtId="3" fontId="0" fillId="36" borderId="10" xfId="42" applyNumberFormat="1" applyFont="1" applyFill="1" applyBorder="1" applyAlignment="1" applyProtection="1">
      <alignment horizontal="center"/>
      <protection locked="0"/>
    </xf>
    <xf numFmtId="4" fontId="0" fillId="36" borderId="10" xfId="42" applyNumberFormat="1" applyFont="1" applyFill="1" applyBorder="1" applyAlignment="1" applyProtection="1">
      <alignment horizontal="center"/>
      <protection locked="0"/>
    </xf>
    <xf numFmtId="3" fontId="0" fillId="35" borderId="10" xfId="42" applyNumberFormat="1" applyFont="1" applyFill="1" applyBorder="1" applyAlignment="1" applyProtection="1">
      <alignment horizontal="center"/>
      <protection locked="0"/>
    </xf>
    <xf numFmtId="3" fontId="2" fillId="34" borderId="48" xfId="42" applyNumberFormat="1" applyFont="1" applyFill="1" applyBorder="1" applyAlignment="1">
      <alignment horizontal="center"/>
    </xf>
    <xf numFmtId="4" fontId="2" fillId="34" borderId="49" xfId="42" applyNumberFormat="1" applyFont="1" applyFill="1" applyBorder="1" applyAlignment="1">
      <alignment horizontal="center"/>
    </xf>
    <xf numFmtId="3" fontId="2" fillId="35" borderId="50" xfId="42" applyNumberFormat="1" applyFont="1" applyFill="1" applyBorder="1" applyAlignment="1">
      <alignment horizontal="center"/>
    </xf>
    <xf numFmtId="4" fontId="2" fillId="35" borderId="51" xfId="42" applyNumberFormat="1" applyFont="1" applyFill="1" applyBorder="1" applyAlignment="1">
      <alignment horizontal="center"/>
    </xf>
    <xf numFmtId="3" fontId="2" fillId="34" borderId="51" xfId="42" applyNumberFormat="1" applyFont="1" applyFill="1" applyBorder="1" applyAlignment="1">
      <alignment horizontal="center"/>
    </xf>
    <xf numFmtId="4" fontId="2" fillId="34" borderId="51" xfId="42" applyNumberFormat="1" applyFont="1" applyFill="1" applyBorder="1" applyAlignment="1">
      <alignment horizontal="center"/>
    </xf>
    <xf numFmtId="3" fontId="2" fillId="35" borderId="51" xfId="42" applyNumberFormat="1" applyFont="1" applyFill="1" applyBorder="1" applyAlignment="1">
      <alignment horizontal="center"/>
    </xf>
    <xf numFmtId="173" fontId="2" fillId="34" borderId="14" xfId="42" applyNumberFormat="1" applyFont="1" applyFill="1" applyBorder="1" applyAlignment="1" applyProtection="1">
      <alignment/>
      <protection locked="0"/>
    </xf>
    <xf numFmtId="4" fontId="2" fillId="34" borderId="14" xfId="42" applyNumberFormat="1" applyFont="1" applyFill="1" applyBorder="1" applyAlignment="1" applyProtection="1">
      <alignment/>
      <protection locked="0"/>
    </xf>
    <xf numFmtId="173" fontId="2" fillId="35" borderId="26" xfId="42" applyNumberFormat="1" applyFont="1" applyFill="1" applyBorder="1" applyAlignment="1" applyProtection="1">
      <alignment/>
      <protection locked="0"/>
    </xf>
    <xf numFmtId="4" fontId="2" fillId="35" borderId="14" xfId="42" applyNumberFormat="1" applyFont="1" applyFill="1" applyBorder="1" applyAlignment="1" applyProtection="1">
      <alignment/>
      <protection locked="0"/>
    </xf>
    <xf numFmtId="173" fontId="2" fillId="35" borderId="14" xfId="42" applyNumberFormat="1" applyFont="1" applyFill="1" applyBorder="1" applyAlignment="1" applyProtection="1">
      <alignment/>
      <protection locked="0"/>
    </xf>
    <xf numFmtId="173" fontId="2" fillId="34" borderId="14" xfId="42" applyNumberFormat="1" applyFont="1" applyFill="1" applyBorder="1" applyAlignment="1" applyProtection="1">
      <alignment horizontal="center"/>
      <protection locked="0"/>
    </xf>
    <xf numFmtId="4" fontId="2" fillId="34" borderId="14" xfId="42" applyNumberFormat="1" applyFont="1" applyFill="1" applyBorder="1" applyAlignment="1" applyProtection="1">
      <alignment horizontal="center"/>
      <protection locked="0"/>
    </xf>
    <xf numFmtId="173" fontId="2" fillId="35" borderId="26" xfId="42" applyNumberFormat="1" applyFont="1" applyFill="1" applyBorder="1" applyAlignment="1" applyProtection="1">
      <alignment horizontal="center"/>
      <protection locked="0"/>
    </xf>
    <xf numFmtId="4" fontId="2" fillId="35" borderId="14" xfId="42" applyNumberFormat="1" applyFont="1" applyFill="1" applyBorder="1" applyAlignment="1" applyProtection="1">
      <alignment horizontal="center"/>
      <protection locked="0"/>
    </xf>
    <xf numFmtId="173" fontId="2" fillId="35" borderId="14" xfId="42" applyNumberFormat="1" applyFont="1" applyFill="1" applyBorder="1" applyAlignment="1" applyProtection="1">
      <alignment horizontal="center"/>
      <protection locked="0"/>
    </xf>
    <xf numFmtId="4" fontId="0" fillId="34" borderId="28" xfId="42" applyNumberFormat="1" applyFill="1" applyBorder="1" applyAlignment="1" applyProtection="1">
      <alignment/>
      <protection locked="0"/>
    </xf>
    <xf numFmtId="4" fontId="0" fillId="35" borderId="35" xfId="42" applyNumberFormat="1" applyFill="1" applyBorder="1" applyAlignment="1" applyProtection="1">
      <alignment/>
      <protection locked="0"/>
    </xf>
    <xf numFmtId="4" fontId="0" fillId="34" borderId="35" xfId="42" applyNumberFormat="1" applyFill="1" applyBorder="1" applyAlignment="1" applyProtection="1">
      <alignment/>
      <protection locked="0"/>
    </xf>
    <xf numFmtId="173" fontId="0" fillId="34" borderId="15" xfId="42" applyNumberFormat="1" applyFill="1" applyBorder="1" applyAlignment="1" applyProtection="1">
      <alignment/>
      <protection locked="0"/>
    </xf>
    <xf numFmtId="4" fontId="0" fillId="34" borderId="15" xfId="42" applyNumberFormat="1" applyFill="1" applyBorder="1" applyAlignment="1" applyProtection="1">
      <alignment/>
      <protection locked="0"/>
    </xf>
    <xf numFmtId="173" fontId="0" fillId="35" borderId="38" xfId="42" applyNumberFormat="1" applyFill="1" applyBorder="1" applyAlignment="1" applyProtection="1">
      <alignment/>
      <protection locked="0"/>
    </xf>
    <xf numFmtId="4" fontId="0" fillId="35" borderId="15" xfId="42" applyNumberFormat="1" applyFill="1" applyBorder="1" applyAlignment="1" applyProtection="1">
      <alignment/>
      <protection locked="0"/>
    </xf>
    <xf numFmtId="173" fontId="0" fillId="35" borderId="15" xfId="42" applyNumberFormat="1" applyFill="1" applyBorder="1" applyAlignment="1" applyProtection="1">
      <alignment/>
      <protection locked="0"/>
    </xf>
    <xf numFmtId="4" fontId="2" fillId="34" borderId="13" xfId="42" applyNumberFormat="1" applyFont="1" applyFill="1" applyBorder="1" applyAlignment="1">
      <alignment horizontal="center"/>
    </xf>
    <xf numFmtId="4" fontId="2" fillId="35" borderId="13" xfId="42" applyNumberFormat="1" applyFont="1" applyFill="1" applyBorder="1" applyAlignment="1">
      <alignment horizontal="center"/>
    </xf>
    <xf numFmtId="4" fontId="0" fillId="35" borderId="56" xfId="42" applyNumberFormat="1" applyFill="1" applyBorder="1" applyAlignment="1" applyProtection="1">
      <alignment/>
      <protection locked="0"/>
    </xf>
    <xf numFmtId="4" fontId="0" fillId="34" borderId="56" xfId="42" applyNumberFormat="1" applyFill="1" applyBorder="1" applyAlignment="1" applyProtection="1">
      <alignment/>
      <protection locked="0"/>
    </xf>
    <xf numFmtId="4" fontId="0" fillId="35" borderId="0" xfId="42" applyNumberFormat="1" applyFill="1" applyAlignment="1" applyProtection="1">
      <alignment/>
      <protection locked="0"/>
    </xf>
    <xf numFmtId="4" fontId="0" fillId="34" borderId="0" xfId="42" applyNumberFormat="1" applyFill="1" applyAlignment="1" applyProtection="1">
      <alignment/>
      <protection locked="0"/>
    </xf>
    <xf numFmtId="4" fontId="0" fillId="34" borderId="17" xfId="42" applyNumberFormat="1" applyFill="1" applyBorder="1" applyAlignment="1" applyProtection="1">
      <alignment/>
      <protection locked="0"/>
    </xf>
    <xf numFmtId="4" fontId="0" fillId="35" borderId="18" xfId="42" applyNumberFormat="1" applyFill="1" applyBorder="1" applyAlignment="1" applyProtection="1">
      <alignment/>
      <protection locked="0"/>
    </xf>
    <xf numFmtId="4" fontId="0" fillId="34" borderId="18" xfId="42" applyNumberFormat="1" applyFill="1" applyBorder="1" applyAlignment="1" applyProtection="1">
      <alignment/>
      <protection locked="0"/>
    </xf>
    <xf numFmtId="4" fontId="0" fillId="35" borderId="0" xfId="42" applyNumberFormat="1" applyFill="1" applyBorder="1" applyAlignment="1" applyProtection="1">
      <alignment/>
      <protection locked="0"/>
    </xf>
    <xf numFmtId="4" fontId="0" fillId="34" borderId="0" xfId="42" applyNumberFormat="1" applyFill="1" applyBorder="1" applyAlignment="1" applyProtection="1">
      <alignment/>
      <protection locked="0"/>
    </xf>
    <xf numFmtId="4" fontId="0" fillId="34" borderId="19" xfId="42" applyNumberFormat="1" applyFill="1" applyBorder="1" applyAlignment="1" applyProtection="1">
      <alignment/>
      <protection locked="0"/>
    </xf>
    <xf numFmtId="4" fontId="0" fillId="35" borderId="57" xfId="42" applyNumberFormat="1" applyFill="1" applyBorder="1" applyAlignment="1" applyProtection="1">
      <alignment/>
      <protection locked="0"/>
    </xf>
    <xf numFmtId="4" fontId="0" fillId="34" borderId="57" xfId="42" applyNumberFormat="1" applyFill="1" applyBorder="1" applyAlignment="1" applyProtection="1">
      <alignment/>
      <protection locked="0"/>
    </xf>
    <xf numFmtId="4" fontId="0" fillId="35" borderId="28" xfId="42" applyNumberFormat="1" applyFill="1" applyBorder="1" applyAlignment="1" applyProtection="1">
      <alignment/>
      <protection locked="0"/>
    </xf>
    <xf numFmtId="173" fontId="2" fillId="34" borderId="32" xfId="42" applyNumberFormat="1" applyFont="1" applyFill="1" applyBorder="1" applyAlignment="1">
      <alignment horizontal="center"/>
    </xf>
    <xf numFmtId="4" fontId="2" fillId="34" borderId="32" xfId="42" applyNumberFormat="1" applyFont="1" applyFill="1" applyBorder="1" applyAlignment="1">
      <alignment horizontal="center"/>
    </xf>
    <xf numFmtId="173" fontId="2" fillId="35" borderId="39" xfId="42" applyNumberFormat="1" applyFont="1" applyFill="1" applyBorder="1" applyAlignment="1">
      <alignment horizontal="center"/>
    </xf>
    <xf numFmtId="4" fontId="2" fillId="35" borderId="32" xfId="42" applyNumberFormat="1" applyFont="1" applyFill="1" applyBorder="1" applyAlignment="1">
      <alignment horizontal="center"/>
    </xf>
    <xf numFmtId="173" fontId="2" fillId="35" borderId="32" xfId="42" applyNumberFormat="1" applyFont="1" applyFill="1" applyBorder="1" applyAlignment="1">
      <alignment horizontal="center"/>
    </xf>
    <xf numFmtId="173" fontId="0" fillId="34" borderId="58" xfId="42" applyNumberFormat="1" applyFill="1" applyBorder="1" applyAlignment="1" applyProtection="1">
      <alignment/>
      <protection locked="0"/>
    </xf>
    <xf numFmtId="173" fontId="0" fillId="35" borderId="56" xfId="42" applyNumberFormat="1" applyFill="1" applyBorder="1" applyAlignment="1" applyProtection="1">
      <alignment/>
      <protection locked="0"/>
    </xf>
    <xf numFmtId="173" fontId="0" fillId="34" borderId="56" xfId="42" applyNumberFormat="1" applyFill="1" applyBorder="1" applyAlignment="1" applyProtection="1">
      <alignment/>
      <protection locked="0"/>
    </xf>
    <xf numFmtId="4" fontId="0" fillId="34" borderId="32" xfId="42" applyNumberFormat="1" applyFont="1" applyFill="1" applyBorder="1" applyAlignment="1" applyProtection="1">
      <alignment/>
      <protection locked="0"/>
    </xf>
    <xf numFmtId="173" fontId="0" fillId="34" borderId="59" xfId="42" applyNumberFormat="1" applyFill="1" applyBorder="1" applyAlignment="1" applyProtection="1">
      <alignment/>
      <protection locked="0"/>
    </xf>
    <xf numFmtId="173" fontId="0" fillId="35" borderId="60" xfId="42" applyNumberFormat="1" applyFill="1" applyBorder="1" applyAlignment="1" applyProtection="1">
      <alignment/>
      <protection locked="0"/>
    </xf>
    <xf numFmtId="173" fontId="0" fillId="34" borderId="60" xfId="42" applyNumberFormat="1" applyFill="1" applyBorder="1" applyAlignment="1" applyProtection="1">
      <alignment/>
      <protection locked="0"/>
    </xf>
    <xf numFmtId="4" fontId="0" fillId="34" borderId="41" xfId="42" applyNumberFormat="1" applyFill="1" applyBorder="1" applyAlignment="1" applyProtection="1">
      <alignment/>
      <protection locked="0"/>
    </xf>
    <xf numFmtId="4" fontId="0" fillId="35" borderId="41" xfId="42" applyNumberFormat="1" applyFill="1" applyBorder="1" applyAlignment="1" applyProtection="1">
      <alignment/>
      <protection locked="0"/>
    </xf>
    <xf numFmtId="4" fontId="2" fillId="34" borderId="16" xfId="42" applyNumberFormat="1" applyFont="1" applyFill="1" applyBorder="1" applyAlignment="1">
      <alignment horizontal="center"/>
    </xf>
    <xf numFmtId="4" fontId="2" fillId="35" borderId="16" xfId="42" applyNumberFormat="1" applyFont="1" applyFill="1" applyBorder="1" applyAlignment="1">
      <alignment horizontal="center"/>
    </xf>
    <xf numFmtId="173" fontId="0" fillId="34" borderId="61" xfId="42" applyNumberFormat="1" applyFill="1" applyBorder="1" applyAlignment="1" applyProtection="1">
      <alignment/>
      <protection locked="0"/>
    </xf>
    <xf numFmtId="4" fontId="0" fillId="34" borderId="62" xfId="42" applyNumberFormat="1" applyFill="1" applyBorder="1" applyAlignment="1" applyProtection="1">
      <alignment/>
      <protection locked="0"/>
    </xf>
    <xf numFmtId="173" fontId="0" fillId="35" borderId="63" xfId="42" applyNumberFormat="1" applyFill="1" applyBorder="1" applyAlignment="1" applyProtection="1">
      <alignment/>
      <protection locked="0"/>
    </xf>
    <xf numFmtId="4" fontId="0" fillId="35" borderId="64" xfId="42" applyNumberFormat="1" applyFill="1" applyBorder="1" applyAlignment="1" applyProtection="1">
      <alignment/>
      <protection locked="0"/>
    </xf>
    <xf numFmtId="173" fontId="0" fillId="34" borderId="64" xfId="42" applyNumberFormat="1" applyFill="1" applyBorder="1" applyAlignment="1" applyProtection="1">
      <alignment/>
      <protection locked="0"/>
    </xf>
    <xf numFmtId="4" fontId="0" fillId="34" borderId="64" xfId="42" applyNumberFormat="1" applyFill="1" applyBorder="1" applyAlignment="1" applyProtection="1">
      <alignment/>
      <protection locked="0"/>
    </xf>
    <xf numFmtId="173" fontId="0" fillId="35" borderId="64" xfId="42" applyNumberForma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173" fontId="0" fillId="34" borderId="0" xfId="42" applyNumberFormat="1" applyFill="1" applyAlignment="1" applyProtection="1">
      <alignment/>
      <protection locked="0"/>
    </xf>
    <xf numFmtId="173" fontId="0" fillId="35" borderId="0" xfId="42" applyNumberFormat="1" applyFill="1" applyAlignment="1" applyProtection="1">
      <alignment/>
      <protection locked="0"/>
    </xf>
    <xf numFmtId="4" fontId="2" fillId="34" borderId="0" xfId="42" applyNumberFormat="1" applyFon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173" fontId="0" fillId="34" borderId="0" xfId="42" applyNumberFormat="1" applyFont="1" applyFill="1" applyAlignment="1">
      <alignment/>
    </xf>
    <xf numFmtId="173" fontId="0" fillId="35" borderId="0" xfId="42" applyNumberFormat="1" applyFont="1" applyFill="1" applyAlignment="1">
      <alignment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73" fontId="0" fillId="0" borderId="0" xfId="42" applyNumberFormat="1" applyFont="1" applyFill="1" applyAlignment="1" applyProtection="1">
      <alignment/>
      <protection locked="0"/>
    </xf>
    <xf numFmtId="173" fontId="0" fillId="35" borderId="0" xfId="42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3" fontId="0" fillId="0" borderId="0" xfId="42" applyNumberFormat="1" applyFill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5" fillId="34" borderId="5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wrapText="1"/>
    </xf>
    <xf numFmtId="0" fontId="6" fillId="34" borderId="58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5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/>
    </xf>
    <xf numFmtId="0" fontId="5" fillId="34" borderId="6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/>
    </xf>
    <xf numFmtId="0" fontId="6" fillId="37" borderId="31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5" fillId="34" borderId="16" xfId="0" applyFont="1" applyFill="1" applyBorder="1" applyAlignment="1">
      <alignment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34" borderId="57" xfId="0" applyFont="1" applyFill="1" applyBorder="1" applyAlignment="1">
      <alignment/>
    </xf>
    <xf numFmtId="0" fontId="5" fillId="34" borderId="5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/>
    </xf>
    <xf numFmtId="0" fontId="5" fillId="34" borderId="3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 shrinkToFit="1"/>
    </xf>
    <xf numFmtId="0" fontId="6" fillId="34" borderId="25" xfId="0" applyFont="1" applyFill="1" applyBorder="1" applyAlignment="1">
      <alignment vertical="center" wrapText="1" shrinkToFit="1"/>
    </xf>
    <xf numFmtId="0" fontId="6" fillId="34" borderId="59" xfId="0" applyFont="1" applyFill="1" applyBorder="1" applyAlignment="1">
      <alignment wrapText="1"/>
    </xf>
    <xf numFmtId="0" fontId="6" fillId="34" borderId="22" xfId="0" applyFont="1" applyFill="1" applyBorder="1" applyAlignment="1">
      <alignment vertical="center" wrapText="1" shrinkToFit="1"/>
    </xf>
    <xf numFmtId="0" fontId="6" fillId="34" borderId="59" xfId="0" applyFont="1" applyFill="1" applyBorder="1" applyAlignment="1">
      <alignment vertical="center" wrapText="1" shrinkToFit="1"/>
    </xf>
    <xf numFmtId="0" fontId="6" fillId="34" borderId="25" xfId="0" applyFont="1" applyFill="1" applyBorder="1" applyAlignment="1">
      <alignment wrapText="1"/>
    </xf>
    <xf numFmtId="0" fontId="6" fillId="34" borderId="31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 vertical="center"/>
    </xf>
    <xf numFmtId="0" fontId="5" fillId="34" borderId="18" xfId="0" applyFont="1" applyFill="1" applyBorder="1" applyAlignment="1">
      <alignment/>
    </xf>
    <xf numFmtId="0" fontId="6" fillId="34" borderId="65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vertical="center" wrapText="1"/>
    </xf>
    <xf numFmtId="0" fontId="5" fillId="34" borderId="0" xfId="0" applyFont="1" applyFill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left"/>
    </xf>
    <xf numFmtId="0" fontId="5" fillId="37" borderId="13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33" borderId="66" xfId="0" applyFont="1" applyFill="1" applyBorder="1" applyAlignment="1">
      <alignment horizontal="center"/>
    </xf>
    <xf numFmtId="4" fontId="2" fillId="0" borderId="66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35" borderId="28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8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35" borderId="11" xfId="0" applyNumberFormat="1" applyFont="1" applyFill="1" applyBorder="1" applyAlignment="1">
      <alignment horizontal="right"/>
    </xf>
    <xf numFmtId="4" fontId="0" fillId="38" borderId="11" xfId="0" applyNumberForma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38" borderId="10" xfId="0" applyNumberFormat="1" applyFill="1" applyBorder="1" applyAlignment="1">
      <alignment/>
    </xf>
    <xf numFmtId="4" fontId="2" fillId="35" borderId="26" xfId="42" applyNumberFormat="1" applyFont="1" applyFill="1" applyBorder="1" applyAlignment="1">
      <alignment horizontal="center"/>
    </xf>
    <xf numFmtId="4" fontId="2" fillId="35" borderId="17" xfId="42" applyNumberFormat="1" applyFont="1" applyFill="1" applyBorder="1" applyAlignment="1" applyProtection="1">
      <alignment/>
      <protection locked="0"/>
    </xf>
    <xf numFmtId="4" fontId="0" fillId="35" borderId="24" xfId="42" applyNumberFormat="1" applyFill="1" applyBorder="1" applyAlignment="1" applyProtection="1">
      <alignment/>
      <protection locked="0"/>
    </xf>
    <xf numFmtId="4" fontId="0" fillId="35" borderId="19" xfId="42" applyNumberFormat="1" applyFill="1" applyBorder="1" applyAlignment="1" applyProtection="1">
      <alignment/>
      <protection locked="0"/>
    </xf>
    <xf numFmtId="4" fontId="0" fillId="35" borderId="28" xfId="42" applyNumberFormat="1" applyFont="1" applyFill="1" applyBorder="1" applyAlignment="1">
      <alignment horizontal="center"/>
    </xf>
    <xf numFmtId="4" fontId="2" fillId="35" borderId="17" xfId="42" applyNumberFormat="1" applyFont="1" applyFill="1" applyBorder="1" applyAlignment="1" applyProtection="1">
      <alignment/>
      <protection/>
    </xf>
    <xf numFmtId="4" fontId="0" fillId="35" borderId="38" xfId="42" applyNumberFormat="1" applyFont="1" applyFill="1" applyBorder="1" applyAlignment="1">
      <alignment horizontal="center"/>
    </xf>
    <xf numFmtId="4" fontId="0" fillId="35" borderId="17" xfId="42" applyNumberFormat="1" applyFill="1" applyBorder="1" applyAlignment="1" applyProtection="1">
      <alignment/>
      <protection locked="0"/>
    </xf>
    <xf numFmtId="4" fontId="0" fillId="35" borderId="19" xfId="42" applyNumberFormat="1" applyFill="1" applyBorder="1" applyAlignment="1" applyProtection="1">
      <alignment horizontal="left"/>
      <protection locked="0"/>
    </xf>
    <xf numFmtId="4" fontId="0" fillId="35" borderId="44" xfId="42" applyNumberFormat="1" applyFill="1" applyBorder="1" applyAlignment="1" applyProtection="1">
      <alignment horizontal="left"/>
      <protection locked="0"/>
    </xf>
    <xf numFmtId="4" fontId="0" fillId="35" borderId="12" xfId="42" applyNumberFormat="1" applyFill="1" applyBorder="1" applyAlignment="1" applyProtection="1">
      <alignment horizontal="left"/>
      <protection locked="0"/>
    </xf>
    <xf numFmtId="4" fontId="0" fillId="35" borderId="12" xfId="42" applyNumberFormat="1" applyFill="1" applyBorder="1" applyAlignment="1" applyProtection="1">
      <alignment horizontal="right"/>
      <protection locked="0"/>
    </xf>
    <xf numFmtId="4" fontId="0" fillId="35" borderId="50" xfId="42" applyNumberFormat="1" applyFill="1" applyBorder="1" applyAlignment="1" applyProtection="1">
      <alignment/>
      <protection locked="0"/>
    </xf>
    <xf numFmtId="4" fontId="2" fillId="35" borderId="28" xfId="42" applyNumberFormat="1" applyFont="1" applyFill="1" applyBorder="1" applyAlignment="1">
      <alignment horizontal="center"/>
    </xf>
    <xf numFmtId="4" fontId="2" fillId="35" borderId="19" xfId="42" applyNumberFormat="1" applyFont="1" applyFill="1" applyBorder="1" applyAlignment="1" applyProtection="1">
      <alignment/>
      <protection locked="0"/>
    </xf>
    <xf numFmtId="4" fontId="0" fillId="35" borderId="44" xfId="42" applyNumberFormat="1" applyFill="1" applyBorder="1" applyAlignment="1" applyProtection="1">
      <alignment/>
      <protection locked="0"/>
    </xf>
    <xf numFmtId="4" fontId="0" fillId="35" borderId="12" xfId="42" applyNumberFormat="1" applyFill="1" applyBorder="1" applyAlignment="1" applyProtection="1">
      <alignment/>
      <protection locked="0"/>
    </xf>
    <xf numFmtId="4" fontId="0" fillId="35" borderId="54" xfId="42" applyNumberFormat="1" applyFill="1" applyBorder="1" applyAlignment="1" applyProtection="1">
      <alignment/>
      <protection locked="0"/>
    </xf>
    <xf numFmtId="4" fontId="0" fillId="35" borderId="44" xfId="42" applyNumberFormat="1" applyFont="1" applyFill="1" applyBorder="1" applyAlignment="1" applyProtection="1">
      <alignment horizontal="center"/>
      <protection locked="0"/>
    </xf>
    <xf numFmtId="4" fontId="0" fillId="35" borderId="12" xfId="42" applyNumberFormat="1" applyFill="1" applyBorder="1" applyAlignment="1" applyProtection="1">
      <alignment horizontal="center"/>
      <protection locked="0"/>
    </xf>
    <xf numFmtId="4" fontId="0" fillId="35" borderId="12" xfId="42" applyNumberFormat="1" applyFont="1" applyFill="1" applyBorder="1" applyAlignment="1" applyProtection="1">
      <alignment horizontal="center"/>
      <protection locked="0"/>
    </xf>
    <xf numFmtId="4" fontId="2" fillId="35" borderId="50" xfId="42" applyNumberFormat="1" applyFont="1" applyFill="1" applyBorder="1" applyAlignment="1">
      <alignment horizontal="center"/>
    </xf>
    <xf numFmtId="4" fontId="2" fillId="35" borderId="26" xfId="42" applyNumberFormat="1" applyFont="1" applyFill="1" applyBorder="1" applyAlignment="1" applyProtection="1">
      <alignment/>
      <protection locked="0"/>
    </xf>
    <xf numFmtId="4" fontId="2" fillId="35" borderId="26" xfId="42" applyNumberFormat="1" applyFont="1" applyFill="1" applyBorder="1" applyAlignment="1" applyProtection="1">
      <alignment horizontal="center"/>
      <protection locked="0"/>
    </xf>
    <xf numFmtId="4" fontId="0" fillId="35" borderId="38" xfId="42" applyNumberFormat="1" applyFill="1" applyBorder="1" applyAlignment="1" applyProtection="1">
      <alignment/>
      <protection locked="0"/>
    </xf>
    <xf numFmtId="4" fontId="2" fillId="35" borderId="19" xfId="42" applyNumberFormat="1" applyFont="1" applyFill="1" applyBorder="1" applyAlignment="1">
      <alignment horizontal="center"/>
    </xf>
    <xf numFmtId="4" fontId="2" fillId="35" borderId="39" xfId="42" applyNumberFormat="1" applyFont="1" applyFill="1" applyBorder="1" applyAlignment="1">
      <alignment horizontal="center"/>
    </xf>
    <xf numFmtId="4" fontId="2" fillId="35" borderId="17" xfId="42" applyNumberFormat="1" applyFont="1" applyFill="1" applyBorder="1" applyAlignment="1">
      <alignment horizontal="center"/>
    </xf>
    <xf numFmtId="4" fontId="0" fillId="35" borderId="63" xfId="42" applyNumberFormat="1" applyFill="1" applyBorder="1" applyAlignment="1" applyProtection="1">
      <alignment/>
      <protection locked="0"/>
    </xf>
    <xf numFmtId="173" fontId="0" fillId="35" borderId="23" xfId="42" applyNumberFormat="1" applyFill="1" applyBorder="1" applyAlignment="1" applyProtection="1">
      <alignment horizontal="left"/>
      <protection locked="0"/>
    </xf>
    <xf numFmtId="173" fontId="0" fillId="35" borderId="32" xfId="42" applyNumberFormat="1" applyFill="1" applyBorder="1" applyAlignment="1" applyProtection="1">
      <alignment horizontal="left"/>
      <protection locked="0"/>
    </xf>
    <xf numFmtId="3" fontId="0" fillId="35" borderId="23" xfId="42" applyNumberFormat="1" applyFont="1" applyFill="1" applyBorder="1" applyAlignment="1" applyProtection="1">
      <alignment horizontal="center"/>
      <protection locked="0"/>
    </xf>
    <xf numFmtId="3" fontId="0" fillId="35" borderId="32" xfId="42" applyNumberFormat="1" applyFill="1" applyBorder="1" applyAlignment="1" applyProtection="1">
      <alignment horizontal="center"/>
      <protection locked="0"/>
    </xf>
    <xf numFmtId="3" fontId="0" fillId="35" borderId="32" xfId="42" applyNumberFormat="1" applyFont="1" applyFill="1" applyBorder="1" applyAlignment="1" applyProtection="1">
      <alignment horizontal="center"/>
      <protection locked="0"/>
    </xf>
    <xf numFmtId="3" fontId="2" fillId="35" borderId="27" xfId="42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4" fontId="0" fillId="0" borderId="67" xfId="0" applyNumberFormat="1" applyBorder="1" applyAlignment="1">
      <alignment horizontal="right"/>
    </xf>
    <xf numFmtId="4" fontId="0" fillId="0" borderId="63" xfId="0" applyNumberFormat="1" applyBorder="1" applyAlignment="1">
      <alignment/>
    </xf>
    <xf numFmtId="4" fontId="0" fillId="0" borderId="67" xfId="0" applyNumberFormat="1" applyFon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4" fontId="0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0" fillId="35" borderId="66" xfId="0" applyNumberFormat="1" applyFont="1" applyFill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4" fontId="0" fillId="0" borderId="69" xfId="0" applyNumberFormat="1" applyFont="1" applyBorder="1" applyAlignment="1">
      <alignment horizontal="right"/>
    </xf>
    <xf numFmtId="4" fontId="0" fillId="38" borderId="69" xfId="0" applyNumberFormat="1" applyFont="1" applyFill="1" applyBorder="1" applyAlignment="1">
      <alignment horizontal="right"/>
    </xf>
    <xf numFmtId="4" fontId="2" fillId="0" borderId="6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8" borderId="10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" fontId="0" fillId="34" borderId="15" xfId="42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73" fontId="5" fillId="34" borderId="13" xfId="42" applyNumberFormat="1" applyFont="1" applyFill="1" applyBorder="1" applyAlignment="1">
      <alignment horizontal="center" vertical="center" wrapText="1"/>
    </xf>
    <xf numFmtId="173" fontId="5" fillId="34" borderId="14" xfId="42" applyNumberFormat="1" applyFont="1" applyFill="1" applyBorder="1" applyAlignment="1">
      <alignment horizontal="center" vertical="center" wrapText="1"/>
    </xf>
    <xf numFmtId="173" fontId="5" fillId="34" borderId="15" xfId="42" applyNumberFormat="1" applyFont="1" applyFill="1" applyBorder="1" applyAlignment="1">
      <alignment horizontal="center" vertical="center" wrapText="1"/>
    </xf>
    <xf numFmtId="2" fontId="5" fillId="34" borderId="13" xfId="42" applyNumberFormat="1" applyFont="1" applyFill="1" applyBorder="1" applyAlignment="1">
      <alignment horizontal="center" vertical="center" wrapText="1"/>
    </xf>
    <xf numFmtId="2" fontId="5" fillId="34" borderId="14" xfId="42" applyNumberFormat="1" applyFont="1" applyFill="1" applyBorder="1" applyAlignment="1">
      <alignment horizontal="center" vertical="center" wrapText="1"/>
    </xf>
    <xf numFmtId="2" fontId="5" fillId="34" borderId="15" xfId="42" applyNumberFormat="1" applyFont="1" applyFill="1" applyBorder="1" applyAlignment="1">
      <alignment horizontal="center" vertical="center" wrapText="1"/>
    </xf>
    <xf numFmtId="2" fontId="5" fillId="35" borderId="13" xfId="42" applyNumberFormat="1" applyFont="1" applyFill="1" applyBorder="1" applyAlignment="1">
      <alignment horizontal="center" vertical="center" wrapText="1"/>
    </xf>
    <xf numFmtId="2" fontId="5" fillId="35" borderId="14" xfId="42" applyNumberFormat="1" applyFont="1" applyFill="1" applyBorder="1" applyAlignment="1">
      <alignment horizontal="center" vertical="center" wrapText="1"/>
    </xf>
    <xf numFmtId="2" fontId="5" fillId="35" borderId="15" xfId="42" applyNumberFormat="1" applyFont="1" applyFill="1" applyBorder="1" applyAlignment="1">
      <alignment horizontal="center" vertical="center" wrapText="1"/>
    </xf>
    <xf numFmtId="173" fontId="5" fillId="35" borderId="13" xfId="42" applyNumberFormat="1" applyFont="1" applyFill="1" applyBorder="1" applyAlignment="1">
      <alignment horizontal="center" vertical="center" wrapText="1"/>
    </xf>
    <xf numFmtId="173" fontId="5" fillId="35" borderId="14" xfId="42" applyNumberFormat="1" applyFont="1" applyFill="1" applyBorder="1" applyAlignment="1">
      <alignment horizontal="center" vertical="center" wrapText="1"/>
    </xf>
    <xf numFmtId="173" fontId="5" fillId="35" borderId="15" xfId="42" applyNumberFormat="1" applyFont="1" applyFill="1" applyBorder="1" applyAlignment="1">
      <alignment horizontal="center" vertical="center" wrapText="1"/>
    </xf>
    <xf numFmtId="173" fontId="5" fillId="35" borderId="19" xfId="42" applyNumberFormat="1" applyFont="1" applyFill="1" applyBorder="1" applyAlignment="1">
      <alignment horizontal="center" vertical="center" wrapText="1"/>
    </xf>
    <xf numFmtId="173" fontId="5" fillId="35" borderId="26" xfId="42" applyNumberFormat="1" applyFont="1" applyFill="1" applyBorder="1" applyAlignment="1">
      <alignment horizontal="center" vertical="center" wrapText="1"/>
    </xf>
    <xf numFmtId="173" fontId="5" fillId="35" borderId="38" xfId="42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35" borderId="19" xfId="42" applyNumberFormat="1" applyFont="1" applyFill="1" applyBorder="1" applyAlignment="1">
      <alignment horizontal="center" vertical="center" wrapText="1"/>
    </xf>
    <xf numFmtId="2" fontId="5" fillId="35" borderId="26" xfId="42" applyNumberFormat="1" applyFont="1" applyFill="1" applyBorder="1" applyAlignment="1">
      <alignment horizontal="center" vertical="center" wrapText="1"/>
    </xf>
    <xf numFmtId="2" fontId="5" fillId="35" borderId="38" xfId="42" applyNumberFormat="1" applyFont="1" applyFill="1" applyBorder="1" applyAlignment="1">
      <alignment horizontal="center" vertical="center" wrapText="1"/>
    </xf>
    <xf numFmtId="173" fontId="3" fillId="35" borderId="21" xfId="42" applyNumberFormat="1" applyFont="1" applyFill="1" applyBorder="1" applyAlignment="1" applyProtection="1">
      <alignment horizontal="center" wrapText="1"/>
      <protection locked="0"/>
    </xf>
    <xf numFmtId="0" fontId="2" fillId="35" borderId="17" xfId="0" applyFont="1" applyFill="1" applyBorder="1" applyAlignment="1">
      <alignment horizontal="center" wrapText="1"/>
    </xf>
    <xf numFmtId="49" fontId="3" fillId="34" borderId="21" xfId="42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Border="1" applyAlignment="1">
      <alignment horizontal="center" wrapText="1"/>
    </xf>
    <xf numFmtId="173" fontId="3" fillId="34" borderId="21" xfId="42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40" borderId="10" xfId="0" applyNumberFormat="1" applyFill="1" applyBorder="1" applyAlignment="1">
      <alignment/>
    </xf>
    <xf numFmtId="4" fontId="0" fillId="4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">
      <selection activeCell="V22" sqref="V22"/>
    </sheetView>
  </sheetViews>
  <sheetFormatPr defaultColWidth="9.140625" defaultRowHeight="12.75"/>
  <cols>
    <col min="1" max="1" width="43.7109375" style="0" customWidth="1"/>
    <col min="2" max="2" width="10.57421875" style="0" hidden="1" customWidth="1"/>
    <col min="3" max="3" width="14.421875" style="0" hidden="1" customWidth="1"/>
    <col min="4" max="4" width="11.421875" style="0" hidden="1" customWidth="1"/>
    <col min="5" max="5" width="11.57421875" style="0" hidden="1" customWidth="1"/>
    <col min="6" max="6" width="10.8515625" style="0" hidden="1" customWidth="1"/>
    <col min="7" max="7" width="10.28125" style="0" hidden="1" customWidth="1"/>
    <col min="8" max="8" width="10.8515625" style="0" hidden="1" customWidth="1"/>
    <col min="9" max="9" width="11.7109375" style="0" hidden="1" customWidth="1"/>
    <col min="10" max="10" width="11.28125" style="0" hidden="1" customWidth="1"/>
    <col min="11" max="11" width="11.7109375" style="0" hidden="1" customWidth="1"/>
    <col min="12" max="12" width="11.00390625" style="0" customWidth="1"/>
    <col min="13" max="13" width="10.7109375" style="0" customWidth="1"/>
    <col min="14" max="14" width="11.57421875" style="0" customWidth="1"/>
    <col min="15" max="15" width="11.140625" style="426" customWidth="1"/>
    <col min="16" max="16" width="10.7109375" style="0" customWidth="1"/>
    <col min="17" max="17" width="11.7109375" style="0" customWidth="1"/>
    <col min="18" max="18" width="12.421875" style="0" customWidth="1"/>
    <col min="19" max="19" width="11.57421875" style="0" customWidth="1"/>
  </cols>
  <sheetData>
    <row r="2" spans="2:16" ht="12.75">
      <c r="B2" s="490" t="s">
        <v>409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2:16" ht="12.75"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</row>
    <row r="6" spans="1:19" ht="25.5">
      <c r="A6" s="11" t="s">
        <v>0</v>
      </c>
      <c r="B6" s="425" t="s">
        <v>392</v>
      </c>
      <c r="C6" s="16" t="s">
        <v>38</v>
      </c>
      <c r="D6" s="417" t="s">
        <v>393</v>
      </c>
      <c r="E6" s="11" t="s">
        <v>394</v>
      </c>
      <c r="F6" s="11" t="s">
        <v>395</v>
      </c>
      <c r="G6" s="425" t="s">
        <v>396</v>
      </c>
      <c r="H6" s="11" t="s">
        <v>397</v>
      </c>
      <c r="I6" s="11" t="s">
        <v>398</v>
      </c>
      <c r="J6" s="11" t="s">
        <v>399</v>
      </c>
      <c r="K6" s="425" t="s">
        <v>400</v>
      </c>
      <c r="L6" s="11" t="s">
        <v>401</v>
      </c>
      <c r="M6" s="11" t="s">
        <v>403</v>
      </c>
      <c r="N6" s="11" t="s">
        <v>402</v>
      </c>
      <c r="O6" s="425" t="s">
        <v>404</v>
      </c>
      <c r="P6" s="11" t="s">
        <v>405</v>
      </c>
      <c r="Q6" s="11" t="s">
        <v>406</v>
      </c>
      <c r="R6" s="11" t="s">
        <v>407</v>
      </c>
      <c r="S6" s="425" t="s">
        <v>408</v>
      </c>
    </row>
    <row r="7" spans="1:19" s="469" customFormat="1" ht="12.75">
      <c r="A7" s="467" t="s">
        <v>440</v>
      </c>
      <c r="B7" s="468"/>
      <c r="C7" s="474"/>
      <c r="D7" s="475"/>
      <c r="E7" s="475"/>
      <c r="F7" s="475"/>
      <c r="G7" s="476"/>
      <c r="H7" s="475"/>
      <c r="I7" s="475"/>
      <c r="J7" s="475"/>
      <c r="K7" s="476"/>
      <c r="L7" s="475"/>
      <c r="M7" s="477">
        <v>12546</v>
      </c>
      <c r="N7" s="477">
        <v>20196</v>
      </c>
      <c r="O7" s="478">
        <v>2724.48</v>
      </c>
      <c r="P7" s="419">
        <v>15191</v>
      </c>
      <c r="Q7" s="480">
        <v>19262</v>
      </c>
      <c r="R7" s="419">
        <v>19032</v>
      </c>
      <c r="S7" s="478">
        <v>4145.09</v>
      </c>
    </row>
    <row r="8" spans="1:19" ht="12.75">
      <c r="A8" s="12" t="s">
        <v>1</v>
      </c>
      <c r="B8" s="470">
        <v>38281.51</v>
      </c>
      <c r="C8" s="471" t="e">
        <f>SUM(#REF!)</f>
        <v>#REF!</v>
      </c>
      <c r="D8" s="470">
        <v>39602.3</v>
      </c>
      <c r="E8" s="470">
        <v>28129.25</v>
      </c>
      <c r="F8" s="470">
        <v>47478.82</v>
      </c>
      <c r="G8" s="472">
        <v>0</v>
      </c>
      <c r="H8" s="470">
        <v>40804.51</v>
      </c>
      <c r="I8" s="470">
        <v>39966.53</v>
      </c>
      <c r="J8" s="470">
        <v>41248.7</v>
      </c>
      <c r="K8" s="473">
        <v>4357.85</v>
      </c>
      <c r="L8" s="470">
        <v>53836.8</v>
      </c>
      <c r="M8" s="472">
        <v>56494.08</v>
      </c>
      <c r="N8" s="472">
        <v>61770.24</v>
      </c>
      <c r="O8" s="472">
        <v>14628.6</v>
      </c>
      <c r="P8" s="419">
        <v>53672.64</v>
      </c>
      <c r="Q8" s="481">
        <v>56028.48</v>
      </c>
      <c r="R8" s="419">
        <v>51415.68</v>
      </c>
      <c r="S8" s="485">
        <v>12486.55</v>
      </c>
    </row>
    <row r="9" spans="1:19" ht="12.75">
      <c r="A9" s="12" t="s">
        <v>2</v>
      </c>
      <c r="B9" s="419">
        <v>16174.34</v>
      </c>
      <c r="C9" s="17" t="e">
        <f>SUM(#REF!)</f>
        <v>#REF!</v>
      </c>
      <c r="D9" s="419">
        <v>14504.45</v>
      </c>
      <c r="E9" s="419">
        <v>16091.71</v>
      </c>
      <c r="F9" s="419">
        <v>17058.05</v>
      </c>
      <c r="G9" s="415">
        <v>0</v>
      </c>
      <c r="H9" s="419">
        <v>17378.59</v>
      </c>
      <c r="I9" s="419">
        <v>15728.83</v>
      </c>
      <c r="J9" s="419">
        <v>16805.38</v>
      </c>
      <c r="K9" s="430">
        <v>1782.6</v>
      </c>
      <c r="L9" s="419">
        <v>25089.6</v>
      </c>
      <c r="M9" s="415">
        <v>21335.04</v>
      </c>
      <c r="N9" s="415">
        <v>27213.12</v>
      </c>
      <c r="O9" s="415">
        <v>6259.21</v>
      </c>
      <c r="P9" s="419">
        <v>29741.76</v>
      </c>
      <c r="Q9" s="482">
        <v>30801.6</v>
      </c>
      <c r="R9" s="419">
        <v>25850.88</v>
      </c>
      <c r="S9" s="485">
        <v>6695.55</v>
      </c>
    </row>
    <row r="10" spans="1:19" ht="12.75">
      <c r="A10" s="15" t="s">
        <v>39</v>
      </c>
      <c r="B10" s="419">
        <v>40502.85</v>
      </c>
      <c r="C10" s="17"/>
      <c r="D10" s="419">
        <v>36190.42</v>
      </c>
      <c r="E10" s="419">
        <v>36173.06</v>
      </c>
      <c r="F10" s="419">
        <v>39952.78</v>
      </c>
      <c r="G10" s="415">
        <v>-188.3</v>
      </c>
      <c r="H10" s="419">
        <v>34160</v>
      </c>
      <c r="I10" s="419">
        <v>32246.2</v>
      </c>
      <c r="J10" s="419">
        <v>32888.1</v>
      </c>
      <c r="K10" s="7">
        <v>3401.23</v>
      </c>
      <c r="L10" s="419">
        <v>51399</v>
      </c>
      <c r="M10" s="415">
        <v>51698</v>
      </c>
      <c r="N10" s="415">
        <v>52439</v>
      </c>
      <c r="O10" s="415">
        <v>12946.06</v>
      </c>
      <c r="P10" s="419">
        <v>48780</v>
      </c>
      <c r="Q10" s="482">
        <v>49960</v>
      </c>
      <c r="R10" s="419">
        <v>44340</v>
      </c>
      <c r="S10" s="485">
        <v>10931.38</v>
      </c>
    </row>
    <row r="11" spans="1:19" ht="12.75">
      <c r="A11" s="15" t="s">
        <v>40</v>
      </c>
      <c r="B11" s="419">
        <v>32132.85</v>
      </c>
      <c r="C11" s="17"/>
      <c r="D11" s="419">
        <v>21761.96</v>
      </c>
      <c r="E11" s="419">
        <v>18298.67</v>
      </c>
      <c r="F11" s="419">
        <v>20708.69</v>
      </c>
      <c r="G11" s="415">
        <v>-162.62</v>
      </c>
      <c r="H11" s="419">
        <v>16728.8</v>
      </c>
      <c r="I11" s="419">
        <v>21242.84</v>
      </c>
      <c r="J11" s="419">
        <v>19571.27</v>
      </c>
      <c r="K11" s="7">
        <v>1870.14</v>
      </c>
      <c r="L11" s="419">
        <v>21202.6</v>
      </c>
      <c r="M11" s="415">
        <v>33815.24</v>
      </c>
      <c r="N11" s="415">
        <v>32130.24</v>
      </c>
      <c r="O11" s="427">
        <v>7407.59</v>
      </c>
      <c r="P11" s="419">
        <v>32691.12</v>
      </c>
      <c r="Q11" s="482">
        <v>30567.4</v>
      </c>
      <c r="R11" s="419">
        <v>29456.48</v>
      </c>
      <c r="S11" s="485">
        <v>7185.41</v>
      </c>
    </row>
    <row r="12" spans="1:19" ht="12.75">
      <c r="A12" s="12" t="s">
        <v>3</v>
      </c>
      <c r="B12" s="419">
        <v>21861.23</v>
      </c>
      <c r="C12" s="17" t="e">
        <f>SUM(#REF!)</f>
        <v>#REF!</v>
      </c>
      <c r="D12" s="419">
        <v>19465.82</v>
      </c>
      <c r="E12" s="419">
        <v>21703.58</v>
      </c>
      <c r="F12" s="419">
        <v>20815.2</v>
      </c>
      <c r="G12" s="415">
        <v>-79.3</v>
      </c>
      <c r="H12" s="419">
        <v>21401.18</v>
      </c>
      <c r="I12" s="419">
        <v>17806.66</v>
      </c>
      <c r="J12" s="419">
        <v>18469.92</v>
      </c>
      <c r="K12" s="7">
        <v>1947.17</v>
      </c>
      <c r="L12" s="419">
        <v>20094.72</v>
      </c>
      <c r="M12" s="415">
        <v>32126.4</v>
      </c>
      <c r="N12" s="415">
        <v>26100.48</v>
      </c>
      <c r="O12" s="415">
        <v>6488.59</v>
      </c>
      <c r="P12" s="419">
        <v>29877.12</v>
      </c>
      <c r="Q12" s="482">
        <v>30146.88</v>
      </c>
      <c r="R12" s="419">
        <v>22542.72</v>
      </c>
      <c r="S12" s="485">
        <v>6078.26</v>
      </c>
    </row>
    <row r="13" spans="1:19" ht="12" customHeight="1">
      <c r="A13" s="12" t="s">
        <v>4</v>
      </c>
      <c r="B13" s="419">
        <v>29598.48</v>
      </c>
      <c r="C13" s="17" t="e">
        <f>SUM(#REF!)</f>
        <v>#REF!</v>
      </c>
      <c r="D13" s="419">
        <v>33444.32</v>
      </c>
      <c r="E13" s="419">
        <v>31700.48</v>
      </c>
      <c r="F13" s="419">
        <v>38057.6</v>
      </c>
      <c r="G13" s="415">
        <v>0</v>
      </c>
      <c r="H13" s="419">
        <v>29424.64</v>
      </c>
      <c r="I13" s="419">
        <v>33660.48</v>
      </c>
      <c r="J13" s="419">
        <v>30794.4</v>
      </c>
      <c r="K13" s="430">
        <v>3352.84</v>
      </c>
      <c r="L13" s="419">
        <v>46427.2</v>
      </c>
      <c r="M13" s="415">
        <v>45504</v>
      </c>
      <c r="N13" s="415">
        <v>50788.8</v>
      </c>
      <c r="O13" s="415">
        <v>12131.2</v>
      </c>
      <c r="P13" s="419">
        <v>41622.4</v>
      </c>
      <c r="Q13" s="482">
        <v>43016</v>
      </c>
      <c r="R13" s="419">
        <v>37340.8</v>
      </c>
      <c r="S13" s="485">
        <v>9453.39</v>
      </c>
    </row>
    <row r="14" spans="1:19" ht="12.75">
      <c r="A14" s="12" t="s">
        <v>5</v>
      </c>
      <c r="B14" s="419">
        <v>43711.49</v>
      </c>
      <c r="C14" s="17" t="e">
        <f>SUM(#REF!)</f>
        <v>#REF!</v>
      </c>
      <c r="D14" s="419">
        <v>34577.09</v>
      </c>
      <c r="E14" s="419">
        <v>38109.79</v>
      </c>
      <c r="F14" s="419">
        <v>43784.83</v>
      </c>
      <c r="G14" s="415">
        <v>-36.29</v>
      </c>
      <c r="H14" s="419">
        <v>40551.84</v>
      </c>
      <c r="I14" s="419">
        <v>34516.61</v>
      </c>
      <c r="J14" s="419">
        <v>37794.62</v>
      </c>
      <c r="K14" s="7">
        <v>3993.24</v>
      </c>
      <c r="L14" s="419">
        <v>40791.36</v>
      </c>
      <c r="M14" s="415">
        <v>56907.84</v>
      </c>
      <c r="N14" s="415">
        <v>61357.44</v>
      </c>
      <c r="O14" s="415">
        <v>13519.82</v>
      </c>
      <c r="P14" s="419">
        <v>33810.24</v>
      </c>
      <c r="Q14" s="482">
        <v>48384.96</v>
      </c>
      <c r="R14" s="419">
        <v>53052.48</v>
      </c>
      <c r="S14" s="485">
        <v>10415.5</v>
      </c>
    </row>
    <row r="15" spans="1:19" ht="12.75">
      <c r="A15" s="12" t="s">
        <v>37</v>
      </c>
      <c r="B15" s="419">
        <v>37823.24</v>
      </c>
      <c r="C15" s="17" t="e">
        <f>SUM(#REF!)</f>
        <v>#REF!</v>
      </c>
      <c r="D15" s="419">
        <v>29690.3</v>
      </c>
      <c r="E15" s="419">
        <v>29522.3</v>
      </c>
      <c r="F15" s="419">
        <v>36763.1</v>
      </c>
      <c r="G15" s="415">
        <v>0</v>
      </c>
      <c r="H15" s="419">
        <v>32192.16</v>
      </c>
      <c r="I15" s="419">
        <v>33625.54</v>
      </c>
      <c r="J15" s="419">
        <v>32750.59</v>
      </c>
      <c r="K15" s="430">
        <v>3520.3</v>
      </c>
      <c r="L15" s="419">
        <v>39269.76</v>
      </c>
      <c r="M15" s="415">
        <v>49366.08</v>
      </c>
      <c r="N15" s="415">
        <v>51104.64</v>
      </c>
      <c r="O15" s="415">
        <v>11877.94</v>
      </c>
      <c r="P15" s="419">
        <v>44241.6</v>
      </c>
      <c r="Q15" s="482">
        <v>48661.44</v>
      </c>
      <c r="R15" s="419">
        <v>46282.56</v>
      </c>
      <c r="S15" s="485">
        <v>10786.88</v>
      </c>
    </row>
    <row r="16" spans="1:19" ht="12.75">
      <c r="A16" s="12" t="s">
        <v>6</v>
      </c>
      <c r="B16" s="419">
        <v>40215.4</v>
      </c>
      <c r="C16" s="17" t="e">
        <f>SUM(#REF!)</f>
        <v>#REF!</v>
      </c>
      <c r="D16" s="419">
        <v>29549.86</v>
      </c>
      <c r="E16" s="419">
        <v>35502.43</v>
      </c>
      <c r="F16" s="419">
        <v>37662.24</v>
      </c>
      <c r="G16" s="415">
        <v>0</v>
      </c>
      <c r="H16" s="419">
        <v>37956.58</v>
      </c>
      <c r="I16" s="419">
        <v>26285.28</v>
      </c>
      <c r="J16" s="419">
        <v>37446.53</v>
      </c>
      <c r="K16" s="7">
        <v>3549.6</v>
      </c>
      <c r="L16" s="419">
        <v>57696.96</v>
      </c>
      <c r="M16" s="415">
        <v>27525.12</v>
      </c>
      <c r="N16" s="415">
        <v>40012.8</v>
      </c>
      <c r="O16" s="415">
        <v>10644.96</v>
      </c>
      <c r="P16" s="419">
        <v>59856.96</v>
      </c>
      <c r="Q16" s="482">
        <v>47081.28</v>
      </c>
      <c r="R16" s="419">
        <v>44283.84</v>
      </c>
      <c r="S16" s="485">
        <v>11475.59</v>
      </c>
    </row>
    <row r="17" spans="1:19" ht="12.75">
      <c r="A17" s="12" t="s">
        <v>7</v>
      </c>
      <c r="B17" s="419">
        <v>11899.01</v>
      </c>
      <c r="C17" s="17" t="e">
        <f>SUM(#REF!)</f>
        <v>#REF!</v>
      </c>
      <c r="D17" s="419">
        <v>10732.96</v>
      </c>
      <c r="E17" s="419">
        <v>11166.4</v>
      </c>
      <c r="F17" s="419">
        <v>10534.72</v>
      </c>
      <c r="G17" s="415">
        <v>0</v>
      </c>
      <c r="H17" s="419">
        <v>10133.76</v>
      </c>
      <c r="I17" s="419">
        <v>9273.6</v>
      </c>
      <c r="J17" s="419">
        <v>11045.44</v>
      </c>
      <c r="K17" s="430">
        <v>1087.6</v>
      </c>
      <c r="L17" s="419">
        <v>14908.8</v>
      </c>
      <c r="M17" s="415">
        <v>17611.2</v>
      </c>
      <c r="N17" s="415">
        <v>0</v>
      </c>
      <c r="O17" s="415">
        <v>2764.2</v>
      </c>
      <c r="P17" s="419">
        <v>16502.4</v>
      </c>
      <c r="Q17" s="482">
        <v>15952</v>
      </c>
      <c r="R17" s="419">
        <v>13964.8</v>
      </c>
      <c r="S17" s="485">
        <v>3597.49</v>
      </c>
    </row>
    <row r="18" spans="1:19" ht="12.75">
      <c r="A18" s="12" t="s">
        <v>8</v>
      </c>
      <c r="B18" s="419">
        <v>36740.04</v>
      </c>
      <c r="C18" s="17" t="e">
        <f>SUM(#REF!)</f>
        <v>#REF!</v>
      </c>
      <c r="D18" s="419">
        <v>31308.48</v>
      </c>
      <c r="E18" s="419">
        <v>32155.2</v>
      </c>
      <c r="F18" s="419">
        <v>32925.31</v>
      </c>
      <c r="G18" s="415">
        <v>-69.89</v>
      </c>
      <c r="H18" s="419">
        <v>31839.36</v>
      </c>
      <c r="I18" s="419">
        <v>31008.77</v>
      </c>
      <c r="J18" s="419">
        <v>31237.25</v>
      </c>
      <c r="K18" s="430">
        <v>3360.19</v>
      </c>
      <c r="L18" s="419">
        <v>45064.32</v>
      </c>
      <c r="M18" s="415">
        <v>45354.24</v>
      </c>
      <c r="N18" s="415">
        <v>44845.44</v>
      </c>
      <c r="O18" s="427">
        <v>11497.44</v>
      </c>
      <c r="P18" s="419">
        <v>43511.04</v>
      </c>
      <c r="Q18" s="482">
        <v>44457.6</v>
      </c>
      <c r="R18" s="419">
        <v>44622.72</v>
      </c>
      <c r="S18" s="485">
        <v>10209.63</v>
      </c>
    </row>
    <row r="19" spans="1:19" ht="12.75">
      <c r="A19" s="12" t="s">
        <v>9</v>
      </c>
      <c r="B19" s="419">
        <v>15938.55</v>
      </c>
      <c r="C19" s="17" t="e">
        <f>SUM(#REF!)</f>
        <v>#REF!</v>
      </c>
      <c r="D19" s="419">
        <v>16068.86</v>
      </c>
      <c r="E19" s="419">
        <v>12741.79</v>
      </c>
      <c r="F19" s="419">
        <v>15869.95</v>
      </c>
      <c r="G19" s="415">
        <v>-122.31</v>
      </c>
      <c r="H19" s="419">
        <v>16416.29</v>
      </c>
      <c r="I19" s="419">
        <v>14643.55</v>
      </c>
      <c r="J19" s="419">
        <v>16038.62</v>
      </c>
      <c r="K19" s="7">
        <v>1637.55</v>
      </c>
      <c r="L19" s="419">
        <v>19340.16</v>
      </c>
      <c r="M19" s="415">
        <v>22534.08</v>
      </c>
      <c r="N19" s="415">
        <v>15816</v>
      </c>
      <c r="O19" s="415">
        <v>4563.07</v>
      </c>
      <c r="P19" s="419">
        <v>22183.68</v>
      </c>
      <c r="Q19" s="482">
        <v>20741.76</v>
      </c>
      <c r="R19" s="419">
        <v>15324.48</v>
      </c>
      <c r="S19" s="485">
        <v>4061.3</v>
      </c>
    </row>
    <row r="20" spans="1:19" ht="12.75">
      <c r="A20" s="12" t="s">
        <v>10</v>
      </c>
      <c r="B20" s="419">
        <v>1697.76</v>
      </c>
      <c r="C20" s="17" t="e">
        <f>SUM(#REF!)</f>
        <v>#REF!</v>
      </c>
      <c r="D20" s="419">
        <v>804.16</v>
      </c>
      <c r="E20" s="419">
        <v>0</v>
      </c>
      <c r="F20" s="419">
        <v>0</v>
      </c>
      <c r="G20" s="415">
        <v>0</v>
      </c>
      <c r="H20" s="428"/>
      <c r="I20" s="428"/>
      <c r="J20" s="428"/>
      <c r="K20" s="431"/>
      <c r="L20" s="428"/>
      <c r="M20" s="429"/>
      <c r="N20" s="429"/>
      <c r="O20" s="429"/>
      <c r="P20" s="428"/>
      <c r="Q20" s="483"/>
      <c r="R20" s="428"/>
      <c r="S20" s="486"/>
    </row>
    <row r="21" spans="1:19" ht="12.75">
      <c r="A21" s="12" t="s">
        <v>11</v>
      </c>
      <c r="B21" s="419">
        <v>22047.55</v>
      </c>
      <c r="C21" s="17" t="e">
        <f>SUM(#REF!)</f>
        <v>#REF!</v>
      </c>
      <c r="D21" s="419">
        <v>15868.61</v>
      </c>
      <c r="E21" s="419">
        <v>21612.86</v>
      </c>
      <c r="F21" s="419">
        <v>26436.48</v>
      </c>
      <c r="G21" s="424">
        <v>0</v>
      </c>
      <c r="H21" s="419">
        <v>25929.79</v>
      </c>
      <c r="I21" s="419">
        <v>24278.02</v>
      </c>
      <c r="J21" s="419">
        <v>23454.14</v>
      </c>
      <c r="K21" s="430">
        <v>2630.78</v>
      </c>
      <c r="L21" s="419">
        <v>31374.72</v>
      </c>
      <c r="M21" s="415">
        <v>30528</v>
      </c>
      <c r="N21" s="415">
        <v>25920</v>
      </c>
      <c r="O21" s="415">
        <v>7331.61</v>
      </c>
      <c r="P21" s="419">
        <v>34988.16</v>
      </c>
      <c r="Q21" s="482">
        <v>31272.96</v>
      </c>
      <c r="R21" s="419">
        <v>30372.48</v>
      </c>
      <c r="S21" s="485">
        <v>7489.1</v>
      </c>
    </row>
    <row r="22" spans="1:19" ht="12.75">
      <c r="A22" s="12" t="s">
        <v>12</v>
      </c>
      <c r="B22" s="419">
        <v>42072.57</v>
      </c>
      <c r="C22" s="17" t="e">
        <f>SUM(#REF!)</f>
        <v>#REF!</v>
      </c>
      <c r="D22" s="419">
        <v>36649.54</v>
      </c>
      <c r="E22" s="419">
        <v>38732.74</v>
      </c>
      <c r="F22" s="419">
        <v>43465.63</v>
      </c>
      <c r="G22" s="415">
        <v>0</v>
      </c>
      <c r="H22" s="419">
        <v>39271.01</v>
      </c>
      <c r="I22" s="419">
        <v>39134.59</v>
      </c>
      <c r="J22" s="419">
        <v>39756.86</v>
      </c>
      <c r="K22" s="430">
        <v>4220.09</v>
      </c>
      <c r="L22" s="419">
        <v>57688.32</v>
      </c>
      <c r="M22" s="415">
        <v>57592.32</v>
      </c>
      <c r="N22" s="415">
        <v>50486.4</v>
      </c>
      <c r="O22" s="415">
        <v>14090.2</v>
      </c>
      <c r="P22" s="419">
        <v>55897.92</v>
      </c>
      <c r="Q22" s="482">
        <v>55400.64</v>
      </c>
      <c r="R22" s="419">
        <v>53602.56</v>
      </c>
      <c r="S22" s="485">
        <v>12779.84</v>
      </c>
    </row>
    <row r="23" spans="1:19" ht="12.75">
      <c r="A23" s="12" t="s">
        <v>13</v>
      </c>
      <c r="B23" s="419">
        <v>17167.14</v>
      </c>
      <c r="C23" s="17" t="e">
        <f>SUM(#REF!)</f>
        <v>#REF!</v>
      </c>
      <c r="D23" s="419">
        <v>16004.8</v>
      </c>
      <c r="E23" s="419">
        <v>16212</v>
      </c>
      <c r="F23" s="419">
        <v>17676.4</v>
      </c>
      <c r="G23" s="415">
        <v>0</v>
      </c>
      <c r="H23" s="419">
        <v>15747.2</v>
      </c>
      <c r="I23" s="419">
        <v>16749.6</v>
      </c>
      <c r="J23" s="419">
        <v>14855.4</v>
      </c>
      <c r="K23" s="430">
        <v>1691.15</v>
      </c>
      <c r="L23" s="419">
        <v>22307</v>
      </c>
      <c r="M23" s="415">
        <v>23053</v>
      </c>
      <c r="N23" s="415">
        <v>24500</v>
      </c>
      <c r="O23" s="415">
        <v>5938.11</v>
      </c>
      <c r="P23" s="419">
        <v>20958</v>
      </c>
      <c r="Q23" s="482">
        <v>21163</v>
      </c>
      <c r="R23" s="419">
        <v>22862</v>
      </c>
      <c r="S23" s="485">
        <v>5036.18</v>
      </c>
    </row>
    <row r="24" spans="1:19" ht="12.75">
      <c r="A24" s="12" t="s">
        <v>14</v>
      </c>
      <c r="B24" s="419">
        <v>8629.8</v>
      </c>
      <c r="C24" s="17" t="e">
        <f>SUM(#REF!)</f>
        <v>#REF!</v>
      </c>
      <c r="D24" s="419">
        <v>8018.3</v>
      </c>
      <c r="E24" s="419">
        <v>8256.19</v>
      </c>
      <c r="F24" s="419">
        <v>1990.46</v>
      </c>
      <c r="G24" s="415">
        <v>0</v>
      </c>
      <c r="H24" s="419">
        <v>0</v>
      </c>
      <c r="I24" s="419">
        <v>11083.97</v>
      </c>
      <c r="J24" s="419">
        <v>10918.66</v>
      </c>
      <c r="K24" s="430">
        <v>785.81</v>
      </c>
      <c r="L24" s="419">
        <v>15116.16</v>
      </c>
      <c r="M24" s="415">
        <v>0</v>
      </c>
      <c r="N24" s="415">
        <v>8622.72</v>
      </c>
      <c r="O24" s="415">
        <v>2017.8</v>
      </c>
      <c r="P24" s="419">
        <v>14755.2</v>
      </c>
      <c r="Q24" s="482">
        <v>14966.4</v>
      </c>
      <c r="R24" s="419">
        <v>12483.84</v>
      </c>
      <c r="S24" s="485">
        <v>3270.92</v>
      </c>
    </row>
    <row r="25" spans="1:19" ht="12.75">
      <c r="A25" s="12" t="s">
        <v>15</v>
      </c>
      <c r="B25" s="419">
        <v>14330.67</v>
      </c>
      <c r="C25" s="17" t="e">
        <f>SUM(#REF!)</f>
        <v>#REF!</v>
      </c>
      <c r="D25" s="419">
        <v>14433.22</v>
      </c>
      <c r="E25" s="419">
        <v>8551.87</v>
      </c>
      <c r="F25" s="419">
        <v>13862.02</v>
      </c>
      <c r="G25" s="415">
        <v>0</v>
      </c>
      <c r="H25" s="419">
        <v>13360.7</v>
      </c>
      <c r="I25" s="419">
        <v>12246.53</v>
      </c>
      <c r="J25" s="419">
        <v>14001.79</v>
      </c>
      <c r="K25" s="430">
        <v>1414.61</v>
      </c>
      <c r="L25" s="419">
        <v>21945.6</v>
      </c>
      <c r="M25" s="415">
        <v>0</v>
      </c>
      <c r="N25" s="415">
        <v>18437.76</v>
      </c>
      <c r="O25" s="415">
        <v>3432.59</v>
      </c>
      <c r="P25" s="419">
        <v>9922.56</v>
      </c>
      <c r="Q25" s="482">
        <v>13338.24</v>
      </c>
      <c r="R25" s="419">
        <v>16629.12</v>
      </c>
      <c r="S25" s="485">
        <v>3091.47</v>
      </c>
    </row>
    <row r="26" spans="1:19" ht="12.75">
      <c r="A26" s="12" t="s">
        <v>16</v>
      </c>
      <c r="B26" s="419">
        <v>26649.6</v>
      </c>
      <c r="C26" s="17" t="e">
        <f>SUM(#REF!)</f>
        <v>#REF!</v>
      </c>
      <c r="D26" s="419">
        <v>25873.23</v>
      </c>
      <c r="E26" s="419">
        <v>20789.5</v>
      </c>
      <c r="F26" s="419">
        <v>21708.79</v>
      </c>
      <c r="G26" s="415">
        <v>0</v>
      </c>
      <c r="H26" s="419">
        <v>16695.11</v>
      </c>
      <c r="I26" s="419">
        <v>19981.53</v>
      </c>
      <c r="J26" s="419">
        <v>18448.08</v>
      </c>
      <c r="K26" s="430">
        <v>1968.74</v>
      </c>
      <c r="L26" s="419">
        <v>27450.84</v>
      </c>
      <c r="M26" s="415">
        <v>8271.04</v>
      </c>
      <c r="N26" s="415">
        <v>22357.88</v>
      </c>
      <c r="O26" s="415">
        <v>4936.78</v>
      </c>
      <c r="P26" s="419">
        <v>23942.48</v>
      </c>
      <c r="Q26" s="482">
        <v>24466.24</v>
      </c>
      <c r="R26" s="419">
        <v>14597.24</v>
      </c>
      <c r="S26" s="485">
        <v>4882.96</v>
      </c>
    </row>
    <row r="27" spans="1:19" ht="12.75">
      <c r="A27" s="12" t="s">
        <v>17</v>
      </c>
      <c r="B27" s="419">
        <v>87398.86</v>
      </c>
      <c r="C27" s="17" t="e">
        <f>SUM(#REF!)</f>
        <v>#REF!</v>
      </c>
      <c r="D27" s="419">
        <v>87724.62</v>
      </c>
      <c r="E27" s="419">
        <v>92348.12</v>
      </c>
      <c r="F27" s="419">
        <v>109766.05</v>
      </c>
      <c r="G27" s="415">
        <v>0</v>
      </c>
      <c r="H27" s="419">
        <v>86980.99</v>
      </c>
      <c r="I27" s="419">
        <v>93207.63</v>
      </c>
      <c r="J27" s="419">
        <v>100146.82</v>
      </c>
      <c r="K27" s="7">
        <v>9972.83</v>
      </c>
      <c r="L27" s="419">
        <v>134922.72</v>
      </c>
      <c r="M27" s="415">
        <v>149293.2</v>
      </c>
      <c r="N27" s="415">
        <v>172477.24</v>
      </c>
      <c r="O27" s="427">
        <v>38769.01</v>
      </c>
      <c r="P27" s="419">
        <v>105821.12</v>
      </c>
      <c r="Q27" s="482">
        <v>118582.56</v>
      </c>
      <c r="R27" s="419">
        <v>132318.68</v>
      </c>
      <c r="S27" s="485">
        <v>27539.95</v>
      </c>
    </row>
    <row r="28" spans="1:19" ht="12.75">
      <c r="A28" s="12" t="s">
        <v>18</v>
      </c>
      <c r="B28" s="419">
        <v>43863.92</v>
      </c>
      <c r="C28" s="17" t="e">
        <f>SUM(#REF!)</f>
        <v>#REF!</v>
      </c>
      <c r="D28" s="419">
        <v>49633.08</v>
      </c>
      <c r="E28" s="419">
        <v>61436.87</v>
      </c>
      <c r="F28" s="419">
        <v>72767.24</v>
      </c>
      <c r="G28" s="415">
        <v>-35.84</v>
      </c>
      <c r="H28" s="419">
        <v>69427.96</v>
      </c>
      <c r="I28" s="419">
        <v>65918.61</v>
      </c>
      <c r="J28" s="419">
        <v>70638.46</v>
      </c>
      <c r="K28" s="7">
        <v>7325.29</v>
      </c>
      <c r="L28" s="419">
        <v>96360.16</v>
      </c>
      <c r="M28" s="415">
        <v>78673.04</v>
      </c>
      <c r="N28" s="415">
        <v>94457.6</v>
      </c>
      <c r="O28" s="415">
        <v>22906.71</v>
      </c>
      <c r="P28" s="419">
        <v>91773.92</v>
      </c>
      <c r="Q28" s="482">
        <v>79877.44</v>
      </c>
      <c r="R28" s="419">
        <v>79700.56</v>
      </c>
      <c r="S28" s="485">
        <v>19479.77</v>
      </c>
    </row>
    <row r="29" spans="1:19" ht="13.5" customHeight="1">
      <c r="A29" s="12" t="s">
        <v>19</v>
      </c>
      <c r="B29" s="419">
        <v>44962.91</v>
      </c>
      <c r="C29" s="17" t="e">
        <f>SUM(#REF!)</f>
        <v>#REF!</v>
      </c>
      <c r="D29" s="419">
        <v>36511.1</v>
      </c>
      <c r="E29" s="419">
        <v>39008.26</v>
      </c>
      <c r="F29" s="419">
        <v>40442.98</v>
      </c>
      <c r="G29" s="415">
        <v>0</v>
      </c>
      <c r="H29" s="419">
        <v>38091.65</v>
      </c>
      <c r="I29" s="419">
        <v>37309.44</v>
      </c>
      <c r="J29" s="419">
        <v>37660.22</v>
      </c>
      <c r="K29" s="430">
        <v>4037.9</v>
      </c>
      <c r="L29" s="419">
        <v>51501.12</v>
      </c>
      <c r="M29" s="415">
        <v>51336</v>
      </c>
      <c r="N29" s="415">
        <v>57795.84</v>
      </c>
      <c r="O29" s="415">
        <v>13653.81</v>
      </c>
      <c r="P29" s="419">
        <v>53989.44</v>
      </c>
      <c r="Q29" s="482">
        <v>52841.28</v>
      </c>
      <c r="R29" s="419">
        <v>51008.64</v>
      </c>
      <c r="S29" s="485">
        <v>12232.55</v>
      </c>
    </row>
    <row r="30" spans="1:19" ht="12.75">
      <c r="A30" s="12" t="s">
        <v>20</v>
      </c>
      <c r="B30" s="419">
        <v>13885.08</v>
      </c>
      <c r="C30" s="17" t="e">
        <f>SUM(#REF!)</f>
        <v>#REF!</v>
      </c>
      <c r="D30" s="419">
        <v>13599.26</v>
      </c>
      <c r="E30" s="419">
        <v>13724.26</v>
      </c>
      <c r="F30" s="419">
        <v>12006.62</v>
      </c>
      <c r="G30" s="415">
        <v>0</v>
      </c>
      <c r="H30" s="419">
        <v>14341.82</v>
      </c>
      <c r="I30" s="419">
        <v>13491.07</v>
      </c>
      <c r="J30" s="419">
        <v>12495.17</v>
      </c>
      <c r="K30" s="430">
        <v>1440.29</v>
      </c>
      <c r="L30" s="419">
        <v>17150.4</v>
      </c>
      <c r="M30" s="415">
        <v>19544.64</v>
      </c>
      <c r="N30" s="415">
        <v>11576.64</v>
      </c>
      <c r="O30" s="415">
        <v>4103.09</v>
      </c>
      <c r="P30" s="419">
        <v>12439.68</v>
      </c>
      <c r="Q30" s="482">
        <v>15755.52</v>
      </c>
      <c r="R30" s="419">
        <v>20628.48</v>
      </c>
      <c r="S30" s="485">
        <v>3783.84</v>
      </c>
    </row>
    <row r="31" spans="1:19" s="1" customFormat="1" ht="12.75">
      <c r="A31" s="2" t="s">
        <v>21</v>
      </c>
      <c r="B31" s="3">
        <f>SUM(B8:B30)</f>
        <v>687584.85</v>
      </c>
      <c r="C31" s="18">
        <f>SUM(B31:B31)</f>
        <v>687584.85</v>
      </c>
      <c r="D31" s="418">
        <f aca="true" t="shared" si="0" ref="D31:I31">SUM(D8:D30)</f>
        <v>622016.7399999999</v>
      </c>
      <c r="E31" s="3">
        <f t="shared" si="0"/>
        <v>631967.33</v>
      </c>
      <c r="F31" s="3">
        <f t="shared" si="0"/>
        <v>721733.96</v>
      </c>
      <c r="G31" s="3">
        <f t="shared" si="0"/>
        <v>-694.5500000000001</v>
      </c>
      <c r="H31" s="3">
        <f t="shared" si="0"/>
        <v>648833.94</v>
      </c>
      <c r="I31" s="3">
        <f t="shared" si="0"/>
        <v>643405.88</v>
      </c>
      <c r="J31" s="3">
        <f>SUM(J8:J30)</f>
        <v>668466.42</v>
      </c>
      <c r="K31" s="3">
        <f>SUM(K8:K30)</f>
        <v>69347.79999999999</v>
      </c>
      <c r="L31" s="3">
        <f>SUM(L8:L30)</f>
        <v>910938.3200000001</v>
      </c>
      <c r="M31" s="479">
        <f aca="true" t="shared" si="1" ref="M31:S31">SUM(M7:M30)</f>
        <v>891108.5600000002</v>
      </c>
      <c r="N31" s="479">
        <f t="shared" si="1"/>
        <v>970406.2799999999</v>
      </c>
      <c r="O31" s="479">
        <f t="shared" si="1"/>
        <v>234632.86999999994</v>
      </c>
      <c r="P31" s="479">
        <f t="shared" si="1"/>
        <v>896170.4400000001</v>
      </c>
      <c r="Q31" s="484">
        <f t="shared" si="1"/>
        <v>912725.6799999999</v>
      </c>
      <c r="R31" s="479">
        <f t="shared" si="1"/>
        <v>881713.0399999999</v>
      </c>
      <c r="S31" s="479">
        <f t="shared" si="1"/>
        <v>207108.6</v>
      </c>
    </row>
    <row r="32" ht="12.75">
      <c r="B32" s="416"/>
    </row>
  </sheetData>
  <sheetProtection/>
  <mergeCells count="1">
    <mergeCell ref="B2:P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3.7109375" style="0" customWidth="1"/>
    <col min="2" max="2" width="22.421875" style="0" customWidth="1"/>
    <col min="3" max="3" width="11.57421875" style="4" customWidth="1"/>
    <col min="4" max="16384" width="9.140625" style="4" customWidth="1"/>
  </cols>
  <sheetData>
    <row r="3" spans="1:4" ht="12.75">
      <c r="A3" s="490" t="s">
        <v>411</v>
      </c>
      <c r="B3" s="490"/>
      <c r="C3" s="490"/>
      <c r="D3" s="490"/>
    </row>
    <row r="4" spans="1:4" ht="12.75">
      <c r="A4" s="490"/>
      <c r="B4" s="490"/>
      <c r="C4" s="490"/>
      <c r="D4" s="490"/>
    </row>
    <row r="7" spans="1:2" ht="12.75">
      <c r="A7" s="5" t="s">
        <v>22</v>
      </c>
      <c r="B7" s="5" t="s">
        <v>23</v>
      </c>
    </row>
    <row r="8" spans="1:2" ht="12.75">
      <c r="A8" s="6" t="s">
        <v>24</v>
      </c>
      <c r="B8" s="7">
        <v>166208.87</v>
      </c>
    </row>
    <row r="9" spans="1:3" ht="12.75">
      <c r="A9" s="6" t="s">
        <v>25</v>
      </c>
      <c r="B9" s="7">
        <v>167957.27</v>
      </c>
      <c r="C9" s="8"/>
    </row>
    <row r="10" spans="1:3" ht="12.75">
      <c r="A10" s="6" t="s">
        <v>26</v>
      </c>
      <c r="B10" s="7">
        <v>197518.52</v>
      </c>
      <c r="C10" s="8"/>
    </row>
    <row r="11" spans="1:3" ht="12.75">
      <c r="A11" s="6" t="s">
        <v>27</v>
      </c>
      <c r="B11" s="7">
        <v>198920.23</v>
      </c>
      <c r="C11" s="8"/>
    </row>
    <row r="12" spans="1:2" ht="12.75">
      <c r="A12" s="6" t="s">
        <v>28</v>
      </c>
      <c r="B12" s="7">
        <v>178153.21</v>
      </c>
    </row>
    <row r="13" spans="1:2" ht="12.75">
      <c r="A13" s="6" t="s">
        <v>29</v>
      </c>
      <c r="B13" s="7">
        <v>158382.66</v>
      </c>
    </row>
    <row r="14" spans="1:2" ht="12.75">
      <c r="A14" s="6" t="s">
        <v>30</v>
      </c>
      <c r="B14" s="7">
        <v>199771.5</v>
      </c>
    </row>
    <row r="15" spans="1:2" ht="12.75">
      <c r="A15" s="6" t="s">
        <v>31</v>
      </c>
      <c r="B15" s="7">
        <v>206076.03</v>
      </c>
    </row>
    <row r="16" spans="1:2" ht="12.75">
      <c r="A16" s="6" t="s">
        <v>32</v>
      </c>
      <c r="B16" s="7">
        <v>175696.2</v>
      </c>
    </row>
    <row r="17" spans="1:2" ht="12.75">
      <c r="A17" s="6" t="s">
        <v>33</v>
      </c>
      <c r="B17" s="7">
        <v>186740.12</v>
      </c>
    </row>
    <row r="18" spans="1:2" ht="12.75">
      <c r="A18" s="6" t="s">
        <v>34</v>
      </c>
      <c r="B18" s="7">
        <v>172224.05</v>
      </c>
    </row>
    <row r="19" spans="1:2" ht="12.75">
      <c r="A19" s="6" t="s">
        <v>35</v>
      </c>
      <c r="B19" s="7">
        <v>185998.05</v>
      </c>
    </row>
    <row r="20" spans="1:2" s="10" customFormat="1" ht="12.75">
      <c r="A20" s="5" t="s">
        <v>36</v>
      </c>
      <c r="B20" s="9">
        <f>SUM(B8:B19)</f>
        <v>2193646.71</v>
      </c>
    </row>
    <row r="22" ht="12.75">
      <c r="B22" s="13"/>
    </row>
    <row r="24" ht="12.75">
      <c r="B24" s="14"/>
    </row>
  </sheetData>
  <sheetProtection/>
  <mergeCells count="1">
    <mergeCell ref="A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2"/>
  <sheetViews>
    <sheetView zoomScalePageLayoutView="0" workbookViewId="0" topLeftCell="C1">
      <selection activeCell="AG18" sqref="AG18"/>
    </sheetView>
  </sheetViews>
  <sheetFormatPr defaultColWidth="9.140625" defaultRowHeight="12.75"/>
  <cols>
    <col min="1" max="1" width="3.7109375" style="19" customWidth="1"/>
    <col min="2" max="2" width="21.421875" style="21" customWidth="1"/>
    <col min="3" max="3" width="8.421875" style="21" customWidth="1"/>
    <col min="4" max="4" width="33.140625" style="19" customWidth="1"/>
    <col min="5" max="5" width="11.00390625" style="22" hidden="1" customWidth="1"/>
    <col min="6" max="6" width="11.8515625" style="22" hidden="1" customWidth="1"/>
    <col min="7" max="7" width="10.7109375" style="23" hidden="1" customWidth="1"/>
    <col min="8" max="8" width="11.00390625" style="23" hidden="1" customWidth="1"/>
    <col min="9" max="9" width="12.8515625" style="22" hidden="1" customWidth="1"/>
    <col min="10" max="10" width="10.28125" style="22" hidden="1" customWidth="1"/>
    <col min="11" max="12" width="12.57421875" style="22" hidden="1" customWidth="1"/>
    <col min="13" max="13" width="11.00390625" style="23" hidden="1" customWidth="1"/>
    <col min="14" max="14" width="11.57421875" style="23" hidden="1" customWidth="1"/>
    <col min="15" max="15" width="12.421875" style="22" hidden="1" customWidth="1"/>
    <col min="16" max="16" width="14.8515625" style="22" hidden="1" customWidth="1"/>
    <col min="17" max="17" width="10.421875" style="23" hidden="1" customWidth="1"/>
    <col min="18" max="18" width="10.57421875" style="23" hidden="1" customWidth="1"/>
    <col min="19" max="19" width="10.140625" style="22" hidden="1" customWidth="1"/>
    <col min="20" max="20" width="11.8515625" style="22" hidden="1" customWidth="1"/>
    <col min="21" max="21" width="9.7109375" style="22" customWidth="1"/>
    <col min="22" max="22" width="10.140625" style="22" customWidth="1"/>
    <col min="23" max="23" width="8.7109375" style="22" customWidth="1"/>
    <col min="24" max="24" width="11.57421875" style="22" customWidth="1"/>
    <col min="25" max="25" width="9.8515625" style="22" customWidth="1"/>
    <col min="26" max="26" width="11.28125" style="22" customWidth="1"/>
    <col min="27" max="27" width="9.421875" style="22" customWidth="1"/>
    <col min="28" max="28" width="10.57421875" style="22" customWidth="1"/>
    <col min="29" max="29" width="10.00390625" style="0" bestFit="1" customWidth="1"/>
  </cols>
  <sheetData>
    <row r="1" ht="18.75" customHeight="1">
      <c r="B1" s="20" t="s">
        <v>412</v>
      </c>
    </row>
    <row r="2" ht="18.75" customHeight="1">
      <c r="A2" s="24" t="s">
        <v>41</v>
      </c>
    </row>
    <row r="3" spans="1:28" s="26" customFormat="1" ht="14.25">
      <c r="A3" s="19"/>
      <c r="B3" s="25" t="s">
        <v>42</v>
      </c>
      <c r="C3" s="21"/>
      <c r="D3" s="19"/>
      <c r="E3" s="22"/>
      <c r="F3" s="22"/>
      <c r="G3" s="23"/>
      <c r="H3" s="23"/>
      <c r="I3" s="22"/>
      <c r="J3" s="22"/>
      <c r="K3" s="22"/>
      <c r="L3" s="22"/>
      <c r="M3" s="23"/>
      <c r="N3" s="23"/>
      <c r="O3" s="22"/>
      <c r="P3" s="22"/>
      <c r="Q3" s="23"/>
      <c r="R3" s="23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28" ht="15" customHeight="1" thickBot="1">
      <c r="B4" s="27"/>
      <c r="C4" s="27"/>
      <c r="D4" s="28"/>
      <c r="E4" s="28"/>
      <c r="F4" s="29"/>
      <c r="G4" s="30"/>
      <c r="H4" s="31"/>
      <c r="I4" s="28"/>
      <c r="J4" s="29"/>
      <c r="K4" s="28"/>
      <c r="L4" s="29"/>
      <c r="M4" s="30"/>
      <c r="N4" s="31"/>
      <c r="O4" s="28"/>
      <c r="P4" s="29"/>
      <c r="Q4" s="30"/>
      <c r="R4" s="31"/>
      <c r="S4" s="28"/>
      <c r="T4" s="29"/>
      <c r="U4" s="28"/>
      <c r="V4" s="29"/>
      <c r="W4" s="28"/>
      <c r="X4" s="29"/>
      <c r="Y4" s="28"/>
      <c r="Z4" s="29"/>
      <c r="AA4" s="28"/>
      <c r="AB4" s="29"/>
    </row>
    <row r="5" spans="1:28" s="1" customFormat="1" ht="15" customHeight="1" thickBot="1">
      <c r="A5" s="32"/>
      <c r="B5" s="33"/>
      <c r="C5" s="33"/>
      <c r="D5" s="33"/>
      <c r="E5" s="532" t="s">
        <v>413</v>
      </c>
      <c r="F5" s="533"/>
      <c r="G5" s="528" t="s">
        <v>414</v>
      </c>
      <c r="H5" s="529"/>
      <c r="I5" s="532" t="s">
        <v>415</v>
      </c>
      <c r="J5" s="533"/>
      <c r="K5" s="532" t="s">
        <v>416</v>
      </c>
      <c r="L5" s="533"/>
      <c r="M5" s="528" t="s">
        <v>398</v>
      </c>
      <c r="N5" s="529"/>
      <c r="O5" s="532" t="s">
        <v>417</v>
      </c>
      <c r="P5" s="533"/>
      <c r="Q5" s="528" t="s">
        <v>418</v>
      </c>
      <c r="R5" s="529"/>
      <c r="S5" s="530" t="s">
        <v>419</v>
      </c>
      <c r="T5" s="531"/>
      <c r="U5" s="532" t="s">
        <v>420</v>
      </c>
      <c r="V5" s="533"/>
      <c r="W5" s="532" t="s">
        <v>421</v>
      </c>
      <c r="X5" s="533"/>
      <c r="Y5" s="532" t="s">
        <v>422</v>
      </c>
      <c r="Z5" s="533"/>
      <c r="AA5" s="532" t="s">
        <v>423</v>
      </c>
      <c r="AB5" s="533"/>
    </row>
    <row r="6" spans="1:28" s="405" customFormat="1" ht="21" customHeight="1">
      <c r="A6" s="403"/>
      <c r="B6" s="404"/>
      <c r="C6" s="494" t="s">
        <v>43</v>
      </c>
      <c r="D6" s="347"/>
      <c r="E6" s="511" t="s">
        <v>384</v>
      </c>
      <c r="F6" s="508" t="s">
        <v>385</v>
      </c>
      <c r="G6" s="525" t="s">
        <v>386</v>
      </c>
      <c r="H6" s="517" t="s">
        <v>387</v>
      </c>
      <c r="I6" s="511" t="s">
        <v>388</v>
      </c>
      <c r="J6" s="508" t="s">
        <v>389</v>
      </c>
      <c r="K6" s="511" t="s">
        <v>390</v>
      </c>
      <c r="L6" s="508" t="s">
        <v>391</v>
      </c>
      <c r="M6" s="514" t="s">
        <v>424</v>
      </c>
      <c r="N6" s="520" t="s">
        <v>425</v>
      </c>
      <c r="O6" s="511" t="s">
        <v>426</v>
      </c>
      <c r="P6" s="508" t="s">
        <v>427</v>
      </c>
      <c r="Q6" s="514" t="s">
        <v>428</v>
      </c>
      <c r="R6" s="517" t="s">
        <v>429</v>
      </c>
      <c r="S6" s="511" t="s">
        <v>430</v>
      </c>
      <c r="T6" s="508" t="s">
        <v>431</v>
      </c>
      <c r="U6" s="511" t="s">
        <v>432</v>
      </c>
      <c r="V6" s="508" t="s">
        <v>433</v>
      </c>
      <c r="W6" s="511" t="s">
        <v>434</v>
      </c>
      <c r="X6" s="508" t="s">
        <v>435</v>
      </c>
      <c r="Y6" s="511" t="s">
        <v>436</v>
      </c>
      <c r="Z6" s="508" t="s">
        <v>437</v>
      </c>
      <c r="AA6" s="511" t="s">
        <v>438</v>
      </c>
      <c r="AB6" s="508" t="s">
        <v>439</v>
      </c>
    </row>
    <row r="7" spans="1:28" s="405" customFormat="1" ht="28.5" customHeight="1">
      <c r="A7" s="406" t="s">
        <v>44</v>
      </c>
      <c r="B7" s="407" t="s">
        <v>45</v>
      </c>
      <c r="C7" s="523"/>
      <c r="D7" s="364" t="s">
        <v>46</v>
      </c>
      <c r="E7" s="512"/>
      <c r="F7" s="509"/>
      <c r="G7" s="526"/>
      <c r="H7" s="518"/>
      <c r="I7" s="512"/>
      <c r="J7" s="509"/>
      <c r="K7" s="512"/>
      <c r="L7" s="509"/>
      <c r="M7" s="515"/>
      <c r="N7" s="521"/>
      <c r="O7" s="512"/>
      <c r="P7" s="509"/>
      <c r="Q7" s="515"/>
      <c r="R7" s="518"/>
      <c r="S7" s="512"/>
      <c r="T7" s="509"/>
      <c r="U7" s="512"/>
      <c r="V7" s="509"/>
      <c r="W7" s="512"/>
      <c r="X7" s="509"/>
      <c r="Y7" s="512"/>
      <c r="Z7" s="509"/>
      <c r="AA7" s="512"/>
      <c r="AB7" s="509"/>
    </row>
    <row r="8" spans="1:28" s="405" customFormat="1" ht="12.75" customHeight="1">
      <c r="A8" s="406" t="s">
        <v>47</v>
      </c>
      <c r="B8" s="407" t="s">
        <v>48</v>
      </c>
      <c r="C8" s="523"/>
      <c r="D8" s="343"/>
      <c r="E8" s="512"/>
      <c r="F8" s="509"/>
      <c r="G8" s="526"/>
      <c r="H8" s="518"/>
      <c r="I8" s="512"/>
      <c r="J8" s="509"/>
      <c r="K8" s="512"/>
      <c r="L8" s="509"/>
      <c r="M8" s="515"/>
      <c r="N8" s="521"/>
      <c r="O8" s="512"/>
      <c r="P8" s="509"/>
      <c r="Q8" s="515"/>
      <c r="R8" s="518"/>
      <c r="S8" s="512"/>
      <c r="T8" s="509"/>
      <c r="U8" s="512"/>
      <c r="V8" s="509"/>
      <c r="W8" s="512"/>
      <c r="X8" s="509"/>
      <c r="Y8" s="512"/>
      <c r="Z8" s="509"/>
      <c r="AA8" s="512"/>
      <c r="AB8" s="509"/>
    </row>
    <row r="9" spans="1:28" s="405" customFormat="1" ht="32.25" customHeight="1" thickBot="1">
      <c r="A9" s="408"/>
      <c r="B9" s="409"/>
      <c r="C9" s="524"/>
      <c r="D9" s="354"/>
      <c r="E9" s="513"/>
      <c r="F9" s="510"/>
      <c r="G9" s="527"/>
      <c r="H9" s="519"/>
      <c r="I9" s="513"/>
      <c r="J9" s="510"/>
      <c r="K9" s="513"/>
      <c r="L9" s="510"/>
      <c r="M9" s="516"/>
      <c r="N9" s="522"/>
      <c r="O9" s="513"/>
      <c r="P9" s="510"/>
      <c r="Q9" s="516"/>
      <c r="R9" s="519"/>
      <c r="S9" s="513"/>
      <c r="T9" s="510"/>
      <c r="U9" s="513"/>
      <c r="V9" s="510"/>
      <c r="W9" s="513"/>
      <c r="X9" s="510"/>
      <c r="Y9" s="513"/>
      <c r="Z9" s="510"/>
      <c r="AA9" s="513"/>
      <c r="AB9" s="510"/>
    </row>
    <row r="10" spans="1:28" ht="13.5" thickBot="1">
      <c r="A10" s="37" t="s">
        <v>49</v>
      </c>
      <c r="B10" s="38" t="s">
        <v>50</v>
      </c>
      <c r="C10" s="37"/>
      <c r="D10" s="39" t="s">
        <v>51</v>
      </c>
      <c r="E10" s="40" t="s">
        <v>52</v>
      </c>
      <c r="F10" s="40" t="s">
        <v>53</v>
      </c>
      <c r="G10" s="41" t="s">
        <v>52</v>
      </c>
      <c r="H10" s="42" t="s">
        <v>53</v>
      </c>
      <c r="I10" s="40" t="s">
        <v>52</v>
      </c>
      <c r="J10" s="40" t="s">
        <v>53</v>
      </c>
      <c r="K10" s="40" t="s">
        <v>52</v>
      </c>
      <c r="L10" s="40" t="s">
        <v>53</v>
      </c>
      <c r="M10" s="42" t="s">
        <v>52</v>
      </c>
      <c r="N10" s="41" t="s">
        <v>53</v>
      </c>
      <c r="O10" s="40" t="s">
        <v>52</v>
      </c>
      <c r="P10" s="40" t="s">
        <v>53</v>
      </c>
      <c r="Q10" s="42" t="s">
        <v>52</v>
      </c>
      <c r="R10" s="42" t="s">
        <v>53</v>
      </c>
      <c r="S10" s="40" t="s">
        <v>52</v>
      </c>
      <c r="T10" s="40" t="s">
        <v>53</v>
      </c>
      <c r="U10" s="40" t="s">
        <v>52</v>
      </c>
      <c r="V10" s="40" t="s">
        <v>53</v>
      </c>
      <c r="W10" s="40" t="s">
        <v>52</v>
      </c>
      <c r="X10" s="40" t="s">
        <v>53</v>
      </c>
      <c r="Y10" s="40" t="s">
        <v>52</v>
      </c>
      <c r="Z10" s="40" t="s">
        <v>53</v>
      </c>
      <c r="AA10" s="40" t="s">
        <v>52</v>
      </c>
      <c r="AB10" s="40" t="s">
        <v>53</v>
      </c>
    </row>
    <row r="11" spans="1:28" ht="19.5" customHeight="1" thickBot="1">
      <c r="A11" s="503">
        <v>1</v>
      </c>
      <c r="B11" s="312" t="s">
        <v>54</v>
      </c>
      <c r="C11" s="44" t="s">
        <v>55</v>
      </c>
      <c r="D11" s="316"/>
      <c r="E11" s="45">
        <v>13</v>
      </c>
      <c r="F11" s="46">
        <v>13108.55</v>
      </c>
      <c r="G11" s="47">
        <v>22</v>
      </c>
      <c r="H11" s="48">
        <v>22183.7</v>
      </c>
      <c r="I11" s="45">
        <v>29</v>
      </c>
      <c r="J11" s="46">
        <v>29242.05</v>
      </c>
      <c r="K11" s="45">
        <v>13</v>
      </c>
      <c r="L11" s="46">
        <v>13108.55</v>
      </c>
      <c r="M11" s="49">
        <v>12</v>
      </c>
      <c r="N11" s="432">
        <v>12100.2</v>
      </c>
      <c r="O11" s="45">
        <v>3</v>
      </c>
      <c r="P11" s="46">
        <v>3025.05</v>
      </c>
      <c r="Q11" s="49">
        <v>25</v>
      </c>
      <c r="R11" s="48">
        <v>25208.75</v>
      </c>
      <c r="S11" s="45">
        <v>23</v>
      </c>
      <c r="T11" s="46">
        <v>23192.05</v>
      </c>
      <c r="U11" s="45">
        <v>19</v>
      </c>
      <c r="V11" s="46">
        <v>19158.65</v>
      </c>
      <c r="W11" s="45">
        <v>11</v>
      </c>
      <c r="X11" s="46">
        <v>11394.37</v>
      </c>
      <c r="Y11" s="45">
        <v>21</v>
      </c>
      <c r="Z11" s="46">
        <v>22183.75</v>
      </c>
      <c r="AA11" s="45">
        <v>19</v>
      </c>
      <c r="AB11" s="46">
        <v>20116.63</v>
      </c>
    </row>
    <row r="12" spans="1:28" s="1" customFormat="1" ht="13.5" thickBot="1">
      <c r="A12" s="505"/>
      <c r="B12" s="313"/>
      <c r="C12" s="50"/>
      <c r="D12" s="317" t="s">
        <v>21</v>
      </c>
      <c r="E12" s="52">
        <f aca="true" t="shared" si="0" ref="E12:AB12">SUM(E11)</f>
        <v>13</v>
      </c>
      <c r="F12" s="53">
        <f t="shared" si="0"/>
        <v>13108.55</v>
      </c>
      <c r="G12" s="54">
        <f t="shared" si="0"/>
        <v>22</v>
      </c>
      <c r="H12" s="55">
        <f t="shared" si="0"/>
        <v>22183.7</v>
      </c>
      <c r="I12" s="52">
        <f t="shared" si="0"/>
        <v>29</v>
      </c>
      <c r="J12" s="53">
        <f t="shared" si="0"/>
        <v>29242.05</v>
      </c>
      <c r="K12" s="52">
        <f t="shared" si="0"/>
        <v>13</v>
      </c>
      <c r="L12" s="53">
        <f t="shared" si="0"/>
        <v>13108.55</v>
      </c>
      <c r="M12" s="56">
        <f t="shared" si="0"/>
        <v>12</v>
      </c>
      <c r="N12" s="433">
        <f t="shared" si="0"/>
        <v>12100.2</v>
      </c>
      <c r="O12" s="52">
        <f t="shared" si="0"/>
        <v>3</v>
      </c>
      <c r="P12" s="53">
        <f t="shared" si="0"/>
        <v>3025.05</v>
      </c>
      <c r="Q12" s="56">
        <f t="shared" si="0"/>
        <v>25</v>
      </c>
      <c r="R12" s="55">
        <f t="shared" si="0"/>
        <v>25208.75</v>
      </c>
      <c r="S12" s="52">
        <f t="shared" si="0"/>
        <v>23</v>
      </c>
      <c r="T12" s="53">
        <f t="shared" si="0"/>
        <v>23192.05</v>
      </c>
      <c r="U12" s="52">
        <f t="shared" si="0"/>
        <v>19</v>
      </c>
      <c r="V12" s="53">
        <f t="shared" si="0"/>
        <v>19158.65</v>
      </c>
      <c r="W12" s="52">
        <f t="shared" si="0"/>
        <v>11</v>
      </c>
      <c r="X12" s="53">
        <f t="shared" si="0"/>
        <v>11394.37</v>
      </c>
      <c r="Y12" s="52">
        <f t="shared" si="0"/>
        <v>21</v>
      </c>
      <c r="Z12" s="53">
        <f t="shared" si="0"/>
        <v>22183.75</v>
      </c>
      <c r="AA12" s="52">
        <f t="shared" si="0"/>
        <v>19</v>
      </c>
      <c r="AB12" s="53">
        <f t="shared" si="0"/>
        <v>20116.63</v>
      </c>
    </row>
    <row r="13" spans="1:28" ht="12.75">
      <c r="A13" s="503">
        <v>2</v>
      </c>
      <c r="B13" s="491" t="s">
        <v>56</v>
      </c>
      <c r="C13" s="57" t="s">
        <v>57</v>
      </c>
      <c r="D13" s="318" t="s">
        <v>58</v>
      </c>
      <c r="E13" s="58"/>
      <c r="F13" s="59"/>
      <c r="G13" s="60">
        <v>1</v>
      </c>
      <c r="H13" s="61">
        <v>1353.17</v>
      </c>
      <c r="I13" s="58"/>
      <c r="J13" s="59"/>
      <c r="K13" s="58"/>
      <c r="L13" s="59"/>
      <c r="M13" s="62"/>
      <c r="N13" s="434"/>
      <c r="O13" s="58">
        <v>1</v>
      </c>
      <c r="P13" s="59">
        <v>1353.17</v>
      </c>
      <c r="Q13" s="62"/>
      <c r="R13" s="61"/>
      <c r="S13" s="58"/>
      <c r="T13" s="59"/>
      <c r="U13" s="58"/>
      <c r="V13" s="59"/>
      <c r="W13" s="58">
        <v>2</v>
      </c>
      <c r="X13" s="59">
        <v>2706.34</v>
      </c>
      <c r="Y13" s="58"/>
      <c r="Z13" s="59"/>
      <c r="AA13" s="58"/>
      <c r="AB13" s="59"/>
    </row>
    <row r="14" spans="1:28" ht="13.5" thickBot="1">
      <c r="A14" s="505"/>
      <c r="B14" s="493"/>
      <c r="C14" s="63" t="s">
        <v>59</v>
      </c>
      <c r="D14" s="319" t="s">
        <v>60</v>
      </c>
      <c r="E14" s="64">
        <v>1</v>
      </c>
      <c r="F14" s="65">
        <v>2300.38</v>
      </c>
      <c r="G14" s="66">
        <v>1</v>
      </c>
      <c r="H14" s="67">
        <v>2300.38</v>
      </c>
      <c r="I14" s="64"/>
      <c r="J14" s="65"/>
      <c r="K14" s="64"/>
      <c r="L14" s="65"/>
      <c r="M14" s="68"/>
      <c r="N14" s="125"/>
      <c r="O14" s="64"/>
      <c r="P14" s="65"/>
      <c r="Q14" s="68"/>
      <c r="R14" s="67"/>
      <c r="S14" s="64"/>
      <c r="T14" s="65"/>
      <c r="U14" s="64">
        <v>1</v>
      </c>
      <c r="V14" s="65">
        <v>2300.38</v>
      </c>
      <c r="W14" s="64">
        <v>1</v>
      </c>
      <c r="X14" s="65">
        <v>2415.4</v>
      </c>
      <c r="Y14" s="64"/>
      <c r="Z14" s="65"/>
      <c r="AA14" s="64"/>
      <c r="AB14" s="65"/>
    </row>
    <row r="15" spans="1:28" ht="12.75">
      <c r="A15" s="503">
        <v>3</v>
      </c>
      <c r="B15" s="491" t="s">
        <v>61</v>
      </c>
      <c r="C15" s="57" t="s">
        <v>62</v>
      </c>
      <c r="D15" s="320" t="s">
        <v>63</v>
      </c>
      <c r="E15" s="69">
        <v>3</v>
      </c>
      <c r="F15" s="70">
        <v>5558.28</v>
      </c>
      <c r="G15" s="71">
        <v>4</v>
      </c>
      <c r="H15" s="72">
        <v>7411.04</v>
      </c>
      <c r="I15" s="69">
        <v>1</v>
      </c>
      <c r="J15" s="70">
        <v>1852.76</v>
      </c>
      <c r="K15" s="69">
        <v>2</v>
      </c>
      <c r="L15" s="70">
        <v>3705.52</v>
      </c>
      <c r="M15" s="73">
        <v>1</v>
      </c>
      <c r="N15" s="435">
        <v>1852.76</v>
      </c>
      <c r="O15" s="69">
        <v>2</v>
      </c>
      <c r="P15" s="70">
        <v>3705.52</v>
      </c>
      <c r="Q15" s="73">
        <v>3</v>
      </c>
      <c r="R15" s="72">
        <v>5558.28</v>
      </c>
      <c r="S15" s="69">
        <v>7</v>
      </c>
      <c r="T15" s="70">
        <v>12969.32</v>
      </c>
      <c r="U15" s="69">
        <v>8</v>
      </c>
      <c r="V15" s="70">
        <v>14822.08</v>
      </c>
      <c r="W15" s="69">
        <v>5</v>
      </c>
      <c r="X15" s="70">
        <v>9356.44</v>
      </c>
      <c r="Y15" s="69">
        <v>2</v>
      </c>
      <c r="Z15" s="70">
        <v>3798.16</v>
      </c>
      <c r="AA15" s="69">
        <v>5</v>
      </c>
      <c r="AB15" s="70">
        <v>9541.72</v>
      </c>
    </row>
    <row r="16" spans="1:28" ht="13.5" thickBot="1">
      <c r="A16" s="505"/>
      <c r="B16" s="493"/>
      <c r="C16" s="50" t="s">
        <v>64</v>
      </c>
      <c r="D16" s="321" t="s">
        <v>65</v>
      </c>
      <c r="E16" s="74"/>
      <c r="F16" s="75"/>
      <c r="G16" s="76"/>
      <c r="H16" s="77"/>
      <c r="I16" s="74"/>
      <c r="J16" s="75"/>
      <c r="K16" s="74"/>
      <c r="L16" s="75"/>
      <c r="M16" s="78"/>
      <c r="N16" s="436"/>
      <c r="O16" s="74"/>
      <c r="P16" s="75"/>
      <c r="Q16" s="78"/>
      <c r="R16" s="77"/>
      <c r="S16" s="74">
        <v>3</v>
      </c>
      <c r="T16" s="75">
        <v>4575.48</v>
      </c>
      <c r="U16" s="74"/>
      <c r="V16" s="75"/>
      <c r="W16" s="74"/>
      <c r="X16" s="75"/>
      <c r="Y16" s="74"/>
      <c r="Z16" s="75"/>
      <c r="AA16" s="74"/>
      <c r="AB16" s="75"/>
    </row>
    <row r="17" spans="1:28" ht="13.5" thickBot="1">
      <c r="A17" s="487"/>
      <c r="B17" s="360"/>
      <c r="C17" s="488" t="s">
        <v>441</v>
      </c>
      <c r="D17" s="319" t="s">
        <v>442</v>
      </c>
      <c r="E17" s="110"/>
      <c r="F17" s="111"/>
      <c r="G17" s="112"/>
      <c r="H17" s="114"/>
      <c r="I17" s="110"/>
      <c r="J17" s="111"/>
      <c r="K17" s="110"/>
      <c r="L17" s="111"/>
      <c r="M17" s="115"/>
      <c r="N17" s="438"/>
      <c r="O17" s="110"/>
      <c r="P17" s="111"/>
      <c r="Q17" s="115"/>
      <c r="R17" s="114"/>
      <c r="S17" s="110"/>
      <c r="T17" s="111"/>
      <c r="U17" s="110"/>
      <c r="V17" s="111"/>
      <c r="W17" s="110"/>
      <c r="X17" s="111"/>
      <c r="Y17" s="110"/>
      <c r="Z17" s="111"/>
      <c r="AA17" s="110">
        <v>1</v>
      </c>
      <c r="AB17" s="489">
        <v>258</v>
      </c>
    </row>
    <row r="18" spans="1:28" s="1" customFormat="1" ht="13.5" thickBot="1">
      <c r="A18" s="79"/>
      <c r="B18" s="315"/>
      <c r="C18" s="322"/>
      <c r="D18" s="323" t="s">
        <v>21</v>
      </c>
      <c r="E18" s="81">
        <f aca="true" t="shared" si="1" ref="E18:Z18">SUM(E13:E16)</f>
        <v>4</v>
      </c>
      <c r="F18" s="82">
        <f t="shared" si="1"/>
        <v>7858.66</v>
      </c>
      <c r="G18" s="83">
        <f t="shared" si="1"/>
        <v>6</v>
      </c>
      <c r="H18" s="84">
        <f t="shared" si="1"/>
        <v>11064.59</v>
      </c>
      <c r="I18" s="81">
        <f t="shared" si="1"/>
        <v>1</v>
      </c>
      <c r="J18" s="82">
        <f t="shared" si="1"/>
        <v>1852.76</v>
      </c>
      <c r="K18" s="81">
        <f t="shared" si="1"/>
        <v>2</v>
      </c>
      <c r="L18" s="82">
        <f t="shared" si="1"/>
        <v>3705.52</v>
      </c>
      <c r="M18" s="85">
        <f t="shared" si="1"/>
        <v>1</v>
      </c>
      <c r="N18" s="437">
        <f t="shared" si="1"/>
        <v>1852.76</v>
      </c>
      <c r="O18" s="81">
        <f t="shared" si="1"/>
        <v>3</v>
      </c>
      <c r="P18" s="82">
        <f t="shared" si="1"/>
        <v>5058.6900000000005</v>
      </c>
      <c r="Q18" s="85">
        <f t="shared" si="1"/>
        <v>3</v>
      </c>
      <c r="R18" s="84">
        <f t="shared" si="1"/>
        <v>5558.28</v>
      </c>
      <c r="S18" s="81">
        <f t="shared" si="1"/>
        <v>10</v>
      </c>
      <c r="T18" s="82">
        <f t="shared" si="1"/>
        <v>17544.8</v>
      </c>
      <c r="U18" s="81">
        <f t="shared" si="1"/>
        <v>9</v>
      </c>
      <c r="V18" s="82">
        <f t="shared" si="1"/>
        <v>17122.46</v>
      </c>
      <c r="W18" s="81">
        <f t="shared" si="1"/>
        <v>8</v>
      </c>
      <c r="X18" s="82">
        <f t="shared" si="1"/>
        <v>14478.18</v>
      </c>
      <c r="Y18" s="81">
        <f t="shared" si="1"/>
        <v>2</v>
      </c>
      <c r="Z18" s="82">
        <f t="shared" si="1"/>
        <v>3798.16</v>
      </c>
      <c r="AA18" s="81">
        <f>SUM(AA13:AA17)</f>
        <v>6</v>
      </c>
      <c r="AB18" s="82">
        <f>SUM(AB13:AB17)</f>
        <v>9799.72</v>
      </c>
    </row>
    <row r="19" spans="1:28" ht="14.25" customHeight="1">
      <c r="A19" s="503">
        <v>4</v>
      </c>
      <c r="B19" s="506" t="s">
        <v>66</v>
      </c>
      <c r="C19" s="324" t="s">
        <v>67</v>
      </c>
      <c r="D19" s="86" t="s">
        <v>68</v>
      </c>
      <c r="E19" s="87"/>
      <c r="F19" s="59"/>
      <c r="G19" s="88"/>
      <c r="H19" s="61"/>
      <c r="I19" s="89"/>
      <c r="J19" s="59"/>
      <c r="K19" s="87"/>
      <c r="L19" s="59"/>
      <c r="M19" s="62"/>
      <c r="N19" s="434"/>
      <c r="O19" s="89"/>
      <c r="P19" s="59"/>
      <c r="Q19" s="88"/>
      <c r="R19" s="61"/>
      <c r="S19" s="89"/>
      <c r="T19" s="59"/>
      <c r="U19" s="89"/>
      <c r="V19" s="59"/>
      <c r="W19" s="89"/>
      <c r="X19" s="59"/>
      <c r="Y19" s="89"/>
      <c r="Z19" s="59"/>
      <c r="AA19" s="89"/>
      <c r="AB19" s="59"/>
    </row>
    <row r="20" spans="1:28" ht="23.25" customHeight="1">
      <c r="A20" s="504"/>
      <c r="B20" s="507"/>
      <c r="C20" s="325" t="s">
        <v>69</v>
      </c>
      <c r="D20" s="91" t="s">
        <v>70</v>
      </c>
      <c r="E20" s="92">
        <v>2</v>
      </c>
      <c r="F20" s="65">
        <v>532.87</v>
      </c>
      <c r="G20" s="93">
        <v>3</v>
      </c>
      <c r="H20" s="67">
        <v>799.34</v>
      </c>
      <c r="I20" s="94">
        <v>2</v>
      </c>
      <c r="J20" s="65">
        <v>532.87</v>
      </c>
      <c r="K20" s="92">
        <v>2</v>
      </c>
      <c r="L20" s="65">
        <v>532.87</v>
      </c>
      <c r="M20" s="68">
        <v>2</v>
      </c>
      <c r="N20" s="125">
        <v>532.87</v>
      </c>
      <c r="O20" s="94">
        <v>2</v>
      </c>
      <c r="P20" s="65">
        <v>532.87</v>
      </c>
      <c r="Q20" s="93">
        <v>2</v>
      </c>
      <c r="R20" s="67">
        <v>532.87</v>
      </c>
      <c r="S20" s="94">
        <v>2</v>
      </c>
      <c r="T20" s="65">
        <v>532.87</v>
      </c>
      <c r="U20" s="94">
        <v>1</v>
      </c>
      <c r="V20" s="65">
        <v>266.4</v>
      </c>
      <c r="W20" s="94">
        <v>2</v>
      </c>
      <c r="X20" s="65">
        <v>532.94</v>
      </c>
      <c r="Y20" s="94">
        <v>2</v>
      </c>
      <c r="Z20" s="65">
        <v>532.87</v>
      </c>
      <c r="AA20" s="94">
        <v>3</v>
      </c>
      <c r="AB20" s="65">
        <v>799.27</v>
      </c>
    </row>
    <row r="21" spans="1:28" ht="23.25" customHeight="1">
      <c r="A21" s="504"/>
      <c r="B21" s="507"/>
      <c r="C21" s="325" t="s">
        <v>71</v>
      </c>
      <c r="D21" s="91" t="s">
        <v>72</v>
      </c>
      <c r="E21" s="95">
        <v>3</v>
      </c>
      <c r="F21" s="96">
        <v>483.99</v>
      </c>
      <c r="G21" s="97">
        <v>3</v>
      </c>
      <c r="H21" s="98">
        <v>483.99</v>
      </c>
      <c r="I21" s="99">
        <v>3</v>
      </c>
      <c r="J21" s="96">
        <v>483.99</v>
      </c>
      <c r="K21" s="95">
        <v>3</v>
      </c>
      <c r="L21" s="96">
        <v>483.99</v>
      </c>
      <c r="M21" s="123">
        <v>3</v>
      </c>
      <c r="N21" s="122">
        <v>483.99</v>
      </c>
      <c r="O21" s="99">
        <v>3</v>
      </c>
      <c r="P21" s="96">
        <v>483.99</v>
      </c>
      <c r="Q21" s="97">
        <v>3</v>
      </c>
      <c r="R21" s="98">
        <v>483.99</v>
      </c>
      <c r="S21" s="99">
        <v>4</v>
      </c>
      <c r="T21" s="96">
        <v>645.32</v>
      </c>
      <c r="U21" s="99">
        <v>6</v>
      </c>
      <c r="V21" s="96">
        <v>967.98</v>
      </c>
      <c r="W21" s="99">
        <v>4</v>
      </c>
      <c r="X21" s="96">
        <v>645.32</v>
      </c>
      <c r="Y21" s="99">
        <v>4</v>
      </c>
      <c r="Z21" s="96">
        <v>645.32</v>
      </c>
      <c r="AA21" s="99">
        <v>4</v>
      </c>
      <c r="AB21" s="96">
        <v>645.32</v>
      </c>
    </row>
    <row r="22" spans="1:28" ht="23.25" customHeight="1">
      <c r="A22" s="504"/>
      <c r="B22" s="507"/>
      <c r="C22" s="325" t="s">
        <v>73</v>
      </c>
      <c r="D22" s="91" t="s">
        <v>74</v>
      </c>
      <c r="E22" s="95">
        <v>4</v>
      </c>
      <c r="F22" s="96">
        <v>1485.18</v>
      </c>
      <c r="G22" s="97">
        <v>3</v>
      </c>
      <c r="H22" s="98">
        <v>1113.87</v>
      </c>
      <c r="I22" s="99">
        <v>3</v>
      </c>
      <c r="J22" s="96">
        <v>1113.87</v>
      </c>
      <c r="K22" s="95">
        <v>5</v>
      </c>
      <c r="L22" s="96">
        <v>1856.43</v>
      </c>
      <c r="M22" s="123">
        <v>4</v>
      </c>
      <c r="N22" s="122">
        <v>1485.12</v>
      </c>
      <c r="O22" s="99">
        <v>3</v>
      </c>
      <c r="P22" s="96">
        <v>1113.81</v>
      </c>
      <c r="Q22" s="97">
        <v>5</v>
      </c>
      <c r="R22" s="98">
        <v>1856.43</v>
      </c>
      <c r="S22" s="99">
        <v>3</v>
      </c>
      <c r="T22" s="96">
        <v>1113.81</v>
      </c>
      <c r="U22" s="99">
        <v>3</v>
      </c>
      <c r="V22" s="96">
        <v>1113.81</v>
      </c>
      <c r="W22" s="99">
        <v>3</v>
      </c>
      <c r="X22" s="96">
        <v>1113.81</v>
      </c>
      <c r="Y22" s="99">
        <v>4</v>
      </c>
      <c r="Z22" s="96">
        <v>1485.12</v>
      </c>
      <c r="AA22" s="99">
        <v>2</v>
      </c>
      <c r="AB22" s="96">
        <v>742.5</v>
      </c>
    </row>
    <row r="23" spans="1:28" ht="23.25" customHeight="1">
      <c r="A23" s="504"/>
      <c r="B23" s="507"/>
      <c r="C23" s="325" t="s">
        <v>75</v>
      </c>
      <c r="D23" s="91" t="s">
        <v>76</v>
      </c>
      <c r="E23" s="95"/>
      <c r="F23" s="96"/>
      <c r="G23" s="97"/>
      <c r="H23" s="98"/>
      <c r="I23" s="99"/>
      <c r="J23" s="96"/>
      <c r="K23" s="95"/>
      <c r="L23" s="96"/>
      <c r="M23" s="123"/>
      <c r="N23" s="122"/>
      <c r="O23" s="99"/>
      <c r="P23" s="96"/>
      <c r="Q23" s="97"/>
      <c r="R23" s="98"/>
      <c r="S23" s="99"/>
      <c r="T23" s="96"/>
      <c r="U23" s="99"/>
      <c r="V23" s="96"/>
      <c r="W23" s="99"/>
      <c r="X23" s="96"/>
      <c r="Y23" s="99"/>
      <c r="Z23" s="96"/>
      <c r="AA23" s="99"/>
      <c r="AB23" s="96"/>
    </row>
    <row r="24" spans="1:29" ht="23.25" customHeight="1">
      <c r="A24" s="504"/>
      <c r="B24" s="507"/>
      <c r="C24" s="325" t="s">
        <v>77</v>
      </c>
      <c r="D24" s="91" t="s">
        <v>78</v>
      </c>
      <c r="E24" s="95">
        <v>7</v>
      </c>
      <c r="F24" s="96">
        <v>3950.47</v>
      </c>
      <c r="G24" s="97">
        <v>8</v>
      </c>
      <c r="H24" s="98">
        <v>4514.72</v>
      </c>
      <c r="I24" s="99">
        <v>10</v>
      </c>
      <c r="J24" s="96">
        <v>5643.22</v>
      </c>
      <c r="K24" s="95">
        <v>9</v>
      </c>
      <c r="L24" s="96">
        <v>5078.97</v>
      </c>
      <c r="M24" s="123">
        <v>9</v>
      </c>
      <c r="N24" s="122">
        <v>5078.97</v>
      </c>
      <c r="O24" s="99">
        <v>9</v>
      </c>
      <c r="P24" s="96">
        <v>5078.97</v>
      </c>
      <c r="Q24" s="97">
        <v>8</v>
      </c>
      <c r="R24" s="98">
        <v>4514.72</v>
      </c>
      <c r="S24" s="99">
        <v>13</v>
      </c>
      <c r="T24" s="96">
        <v>7336.87</v>
      </c>
      <c r="U24" s="99">
        <v>10</v>
      </c>
      <c r="V24" s="96">
        <v>5643.58</v>
      </c>
      <c r="W24" s="99">
        <v>9</v>
      </c>
      <c r="X24" s="96">
        <v>5094.37</v>
      </c>
      <c r="Y24" s="99">
        <v>10</v>
      </c>
      <c r="Z24" s="96">
        <v>5658.98</v>
      </c>
      <c r="AA24" s="99">
        <v>7</v>
      </c>
      <c r="AB24" s="96">
        <v>3981.02</v>
      </c>
      <c r="AC24" s="94"/>
    </row>
    <row r="25" spans="1:28" ht="23.25" customHeight="1">
      <c r="A25" s="504"/>
      <c r="B25" s="507"/>
      <c r="C25" s="325" t="s">
        <v>79</v>
      </c>
      <c r="D25" s="91" t="s">
        <v>80</v>
      </c>
      <c r="E25" s="95"/>
      <c r="F25" s="96"/>
      <c r="G25" s="97"/>
      <c r="H25" s="98"/>
      <c r="I25" s="99"/>
      <c r="J25" s="96"/>
      <c r="K25" s="95"/>
      <c r="L25" s="96"/>
      <c r="M25" s="123"/>
      <c r="N25" s="122"/>
      <c r="O25" s="99"/>
      <c r="P25" s="96"/>
      <c r="Q25" s="97"/>
      <c r="R25" s="98"/>
      <c r="S25" s="99"/>
      <c r="T25" s="96"/>
      <c r="U25" s="99"/>
      <c r="V25" s="96"/>
      <c r="W25" s="99"/>
      <c r="X25" s="96"/>
      <c r="Y25" s="99"/>
      <c r="Z25" s="96"/>
      <c r="AA25" s="99"/>
      <c r="AB25" s="96"/>
    </row>
    <row r="26" spans="1:28" ht="23.25" customHeight="1">
      <c r="A26" s="504"/>
      <c r="B26" s="507"/>
      <c r="C26" s="325" t="s">
        <v>81</v>
      </c>
      <c r="D26" s="91" t="s">
        <v>82</v>
      </c>
      <c r="E26" s="95">
        <v>158</v>
      </c>
      <c r="F26" s="96">
        <v>41468.84</v>
      </c>
      <c r="G26" s="97">
        <v>137</v>
      </c>
      <c r="H26" s="98">
        <v>35935.82</v>
      </c>
      <c r="I26" s="99">
        <v>151</v>
      </c>
      <c r="J26" s="96">
        <v>39543.2</v>
      </c>
      <c r="K26" s="95">
        <v>154</v>
      </c>
      <c r="L26" s="96">
        <v>40292.88</v>
      </c>
      <c r="M26" s="123">
        <v>156</v>
      </c>
      <c r="N26" s="122">
        <v>40819.74</v>
      </c>
      <c r="O26" s="99">
        <v>146</v>
      </c>
      <c r="P26" s="96">
        <v>38123.45</v>
      </c>
      <c r="Q26" s="97">
        <v>161</v>
      </c>
      <c r="R26" s="98">
        <v>42055.48</v>
      </c>
      <c r="S26" s="99">
        <v>166</v>
      </c>
      <c r="T26" s="96">
        <v>43720.57</v>
      </c>
      <c r="U26" s="99">
        <v>163</v>
      </c>
      <c r="V26" s="96">
        <v>42950.4</v>
      </c>
      <c r="W26" s="99">
        <v>154</v>
      </c>
      <c r="X26" s="96">
        <v>40506.91</v>
      </c>
      <c r="Y26" s="99">
        <v>151</v>
      </c>
      <c r="Z26" s="96">
        <v>39349.1</v>
      </c>
      <c r="AA26" s="99">
        <v>172</v>
      </c>
      <c r="AB26" s="96">
        <v>44452.28</v>
      </c>
    </row>
    <row r="27" spans="1:28" ht="16.5" customHeight="1" thickBot="1">
      <c r="A27" s="504"/>
      <c r="B27" s="507"/>
      <c r="C27" s="325" t="s">
        <v>83</v>
      </c>
      <c r="D27" s="326" t="s">
        <v>84</v>
      </c>
      <c r="E27" s="100">
        <v>6</v>
      </c>
      <c r="F27" s="101">
        <v>1043.58</v>
      </c>
      <c r="G27" s="102">
        <v>8</v>
      </c>
      <c r="H27" s="103">
        <v>1391.4</v>
      </c>
      <c r="I27" s="104">
        <v>9</v>
      </c>
      <c r="J27" s="101">
        <v>1565.13</v>
      </c>
      <c r="K27" s="100">
        <v>9</v>
      </c>
      <c r="L27" s="101">
        <v>1565.25</v>
      </c>
      <c r="M27" s="139">
        <v>8</v>
      </c>
      <c r="N27" s="259">
        <v>1391.28</v>
      </c>
      <c r="O27" s="104">
        <v>8</v>
      </c>
      <c r="P27" s="101">
        <v>1391.4</v>
      </c>
      <c r="Q27" s="102">
        <v>11</v>
      </c>
      <c r="R27" s="103">
        <v>1913.07</v>
      </c>
      <c r="S27" s="104">
        <v>9</v>
      </c>
      <c r="T27" s="101">
        <v>1565.25</v>
      </c>
      <c r="U27" s="104">
        <v>8</v>
      </c>
      <c r="V27" s="101">
        <v>1391.28</v>
      </c>
      <c r="W27" s="104">
        <v>10</v>
      </c>
      <c r="X27" s="101">
        <v>1739.22</v>
      </c>
      <c r="Y27" s="104">
        <v>8</v>
      </c>
      <c r="Z27" s="101">
        <v>1391.28</v>
      </c>
      <c r="AA27" s="104">
        <v>9</v>
      </c>
      <c r="AB27" s="101">
        <v>1542.19</v>
      </c>
    </row>
    <row r="28" spans="1:28" ht="22.5" customHeight="1">
      <c r="A28" s="503">
        <v>5</v>
      </c>
      <c r="B28" s="494" t="s">
        <v>85</v>
      </c>
      <c r="C28" s="325" t="s">
        <v>86</v>
      </c>
      <c r="D28" s="327" t="s">
        <v>87</v>
      </c>
      <c r="E28" s="105">
        <v>4</v>
      </c>
      <c r="F28" s="106">
        <v>705.04</v>
      </c>
      <c r="G28" s="107">
        <v>4</v>
      </c>
      <c r="H28" s="108">
        <v>705.04</v>
      </c>
      <c r="I28" s="105">
        <v>3</v>
      </c>
      <c r="J28" s="106">
        <v>528.94</v>
      </c>
      <c r="K28" s="105">
        <v>5</v>
      </c>
      <c r="L28" s="106">
        <v>881.78</v>
      </c>
      <c r="M28" s="109">
        <v>4</v>
      </c>
      <c r="N28" s="118">
        <v>705.36</v>
      </c>
      <c r="O28" s="105">
        <v>4</v>
      </c>
      <c r="P28" s="106">
        <v>705.36</v>
      </c>
      <c r="Q28" s="109">
        <v>3</v>
      </c>
      <c r="R28" s="108">
        <v>528.94</v>
      </c>
      <c r="S28" s="105">
        <v>3</v>
      </c>
      <c r="T28" s="106">
        <v>528.94</v>
      </c>
      <c r="U28" s="105">
        <v>2</v>
      </c>
      <c r="V28" s="106">
        <v>352.52</v>
      </c>
      <c r="W28" s="105">
        <v>2</v>
      </c>
      <c r="X28" s="106">
        <v>352.52</v>
      </c>
      <c r="Y28" s="105">
        <v>2</v>
      </c>
      <c r="Z28" s="106">
        <v>352.52</v>
      </c>
      <c r="AA28" s="105">
        <v>2</v>
      </c>
      <c r="AB28" s="106">
        <v>352.46</v>
      </c>
    </row>
    <row r="29" spans="1:28" ht="13.5" thickBot="1">
      <c r="A29" s="505"/>
      <c r="B29" s="495"/>
      <c r="C29" s="329" t="s">
        <v>88</v>
      </c>
      <c r="D29" s="330" t="s">
        <v>89</v>
      </c>
      <c r="E29" s="110">
        <v>11</v>
      </c>
      <c r="F29" s="111">
        <v>2899.85</v>
      </c>
      <c r="G29" s="112">
        <v>11</v>
      </c>
      <c r="H29" s="113">
        <v>2900.12</v>
      </c>
      <c r="I29" s="110">
        <v>15</v>
      </c>
      <c r="J29" s="111">
        <v>3955.21</v>
      </c>
      <c r="K29" s="110">
        <v>13</v>
      </c>
      <c r="L29" s="111">
        <v>3427.61</v>
      </c>
      <c r="M29" s="115">
        <v>15</v>
      </c>
      <c r="N29" s="438">
        <v>3955.54</v>
      </c>
      <c r="O29" s="110">
        <v>15</v>
      </c>
      <c r="P29" s="111">
        <v>3955.38</v>
      </c>
      <c r="Q29" s="115">
        <v>14</v>
      </c>
      <c r="R29" s="114">
        <v>3691.63</v>
      </c>
      <c r="S29" s="110">
        <v>16</v>
      </c>
      <c r="T29" s="111">
        <v>4219.23</v>
      </c>
      <c r="U29" s="110">
        <v>15</v>
      </c>
      <c r="V29" s="111">
        <v>3955.32</v>
      </c>
      <c r="W29" s="110">
        <v>17</v>
      </c>
      <c r="X29" s="111">
        <v>4445.99</v>
      </c>
      <c r="Y29" s="110">
        <v>15</v>
      </c>
      <c r="Z29" s="111">
        <v>3918.24</v>
      </c>
      <c r="AA29" s="110">
        <v>15</v>
      </c>
      <c r="AB29" s="111">
        <v>3891.63</v>
      </c>
    </row>
    <row r="30" spans="1:28" s="1" customFormat="1" ht="13.5" thickBot="1">
      <c r="A30" s="79"/>
      <c r="B30" s="80"/>
      <c r="C30" s="116"/>
      <c r="D30" s="51" t="s">
        <v>21</v>
      </c>
      <c r="E30" s="52">
        <f aca="true" t="shared" si="2" ref="E30:AB30">SUM(E19:E29)</f>
        <v>195</v>
      </c>
      <c r="F30" s="53">
        <f t="shared" si="2"/>
        <v>52569.82</v>
      </c>
      <c r="G30" s="54">
        <f t="shared" si="2"/>
        <v>177</v>
      </c>
      <c r="H30" s="55">
        <f t="shared" si="2"/>
        <v>47844.3</v>
      </c>
      <c r="I30" s="52">
        <f t="shared" si="2"/>
        <v>196</v>
      </c>
      <c r="J30" s="53">
        <f t="shared" si="2"/>
        <v>53366.42999999999</v>
      </c>
      <c r="K30" s="52">
        <f t="shared" si="2"/>
        <v>200</v>
      </c>
      <c r="L30" s="53">
        <f t="shared" si="2"/>
        <v>54119.78</v>
      </c>
      <c r="M30" s="56">
        <f t="shared" si="2"/>
        <v>201</v>
      </c>
      <c r="N30" s="433">
        <f t="shared" si="2"/>
        <v>54452.87</v>
      </c>
      <c r="O30" s="52">
        <f t="shared" si="2"/>
        <v>190</v>
      </c>
      <c r="P30" s="53">
        <f t="shared" si="2"/>
        <v>51385.229999999996</v>
      </c>
      <c r="Q30" s="56">
        <f t="shared" si="2"/>
        <v>207</v>
      </c>
      <c r="R30" s="55">
        <f t="shared" si="2"/>
        <v>55577.130000000005</v>
      </c>
      <c r="S30" s="52">
        <f t="shared" si="2"/>
        <v>216</v>
      </c>
      <c r="T30" s="53">
        <f t="shared" si="2"/>
        <v>59662.86</v>
      </c>
      <c r="U30" s="52">
        <f t="shared" si="2"/>
        <v>208</v>
      </c>
      <c r="V30" s="53">
        <f t="shared" si="2"/>
        <v>56641.28999999999</v>
      </c>
      <c r="W30" s="52">
        <f t="shared" si="2"/>
        <v>201</v>
      </c>
      <c r="X30" s="53">
        <f t="shared" si="2"/>
        <v>54431.08</v>
      </c>
      <c r="Y30" s="52">
        <f t="shared" si="2"/>
        <v>196</v>
      </c>
      <c r="Z30" s="53">
        <f t="shared" si="2"/>
        <v>53333.42999999999</v>
      </c>
      <c r="AA30" s="52">
        <f t="shared" si="2"/>
        <v>214</v>
      </c>
      <c r="AB30" s="53">
        <f t="shared" si="2"/>
        <v>56406.67</v>
      </c>
    </row>
    <row r="31" spans="1:28" ht="12.75">
      <c r="A31" s="503">
        <v>6</v>
      </c>
      <c r="B31" s="491" t="s">
        <v>90</v>
      </c>
      <c r="C31" s="314" t="s">
        <v>91</v>
      </c>
      <c r="D31" s="331" t="s">
        <v>92</v>
      </c>
      <c r="E31" s="58">
        <v>17</v>
      </c>
      <c r="F31" s="117">
        <v>2142.14</v>
      </c>
      <c r="G31" s="60">
        <v>16</v>
      </c>
      <c r="H31" s="118">
        <v>2016.13</v>
      </c>
      <c r="I31" s="58">
        <v>19</v>
      </c>
      <c r="J31" s="117">
        <v>2394.16</v>
      </c>
      <c r="K31" s="58">
        <v>17</v>
      </c>
      <c r="L31" s="117">
        <v>2142.14</v>
      </c>
      <c r="M31" s="62">
        <v>17</v>
      </c>
      <c r="N31" s="118">
        <v>2142.14</v>
      </c>
      <c r="O31" s="58">
        <v>15</v>
      </c>
      <c r="P31" s="117">
        <v>1890.13</v>
      </c>
      <c r="Q31" s="62">
        <v>16</v>
      </c>
      <c r="R31" s="118">
        <v>2016.14</v>
      </c>
      <c r="S31" s="58">
        <v>14</v>
      </c>
      <c r="T31" s="117">
        <v>1764.12</v>
      </c>
      <c r="U31" s="58">
        <v>14</v>
      </c>
      <c r="V31" s="117">
        <v>1764.12</v>
      </c>
      <c r="W31" s="58">
        <v>14</v>
      </c>
      <c r="X31" s="117">
        <v>1764.41</v>
      </c>
      <c r="Y31" s="58">
        <v>15</v>
      </c>
      <c r="Z31" s="117">
        <v>1909.61</v>
      </c>
      <c r="AA31" s="58">
        <v>17</v>
      </c>
      <c r="AB31" s="117">
        <v>2167.93</v>
      </c>
    </row>
    <row r="32" spans="1:28" ht="12.75">
      <c r="A32" s="504"/>
      <c r="B32" s="492"/>
      <c r="C32" s="332" t="s">
        <v>93</v>
      </c>
      <c r="D32" s="333" t="s">
        <v>94</v>
      </c>
      <c r="E32" s="119">
        <v>26</v>
      </c>
      <c r="F32" s="120">
        <v>435.06</v>
      </c>
      <c r="G32" s="121">
        <v>25</v>
      </c>
      <c r="H32" s="122">
        <v>418.32</v>
      </c>
      <c r="I32" s="119">
        <v>29</v>
      </c>
      <c r="J32" s="120">
        <v>485.46</v>
      </c>
      <c r="K32" s="119">
        <v>28</v>
      </c>
      <c r="L32" s="120">
        <v>465.57</v>
      </c>
      <c r="M32" s="123">
        <v>26</v>
      </c>
      <c r="N32" s="122">
        <v>435.24</v>
      </c>
      <c r="O32" s="119">
        <v>25</v>
      </c>
      <c r="P32" s="120">
        <v>418.32</v>
      </c>
      <c r="Q32" s="123">
        <v>25</v>
      </c>
      <c r="R32" s="122">
        <v>418.5</v>
      </c>
      <c r="S32" s="119">
        <v>23</v>
      </c>
      <c r="T32" s="120">
        <v>385.02</v>
      </c>
      <c r="U32" s="119">
        <v>23</v>
      </c>
      <c r="V32" s="120">
        <v>385.02</v>
      </c>
      <c r="W32" s="119">
        <v>22</v>
      </c>
      <c r="X32" s="120">
        <v>368.28</v>
      </c>
      <c r="Y32" s="119">
        <v>23</v>
      </c>
      <c r="Z32" s="120">
        <v>387.54</v>
      </c>
      <c r="AA32" s="119">
        <v>22</v>
      </c>
      <c r="AB32" s="120">
        <v>370.8</v>
      </c>
    </row>
    <row r="33" spans="1:28" ht="18.75" customHeight="1">
      <c r="A33" s="504"/>
      <c r="B33" s="492"/>
      <c r="C33" s="332" t="s">
        <v>95</v>
      </c>
      <c r="D33" s="334" t="s">
        <v>96</v>
      </c>
      <c r="E33" s="119">
        <v>2</v>
      </c>
      <c r="F33" s="120">
        <v>44.1</v>
      </c>
      <c r="G33" s="121">
        <v>1</v>
      </c>
      <c r="H33" s="122">
        <v>21.96</v>
      </c>
      <c r="I33" s="119">
        <v>1</v>
      </c>
      <c r="J33" s="120">
        <v>21.96</v>
      </c>
      <c r="K33" s="119">
        <v>1</v>
      </c>
      <c r="L33" s="120">
        <v>21.96</v>
      </c>
      <c r="M33" s="123">
        <v>1</v>
      </c>
      <c r="N33" s="122">
        <v>21.96</v>
      </c>
      <c r="O33" s="119">
        <v>1</v>
      </c>
      <c r="P33" s="120">
        <v>21.96</v>
      </c>
      <c r="Q33" s="123">
        <v>1</v>
      </c>
      <c r="R33" s="122">
        <v>21.96</v>
      </c>
      <c r="S33" s="119">
        <v>1</v>
      </c>
      <c r="T33" s="120">
        <v>22.14</v>
      </c>
      <c r="U33" s="119">
        <v>1</v>
      </c>
      <c r="V33" s="120">
        <v>22.14</v>
      </c>
      <c r="W33" s="119">
        <v>1</v>
      </c>
      <c r="X33" s="120">
        <v>22.14</v>
      </c>
      <c r="Y33" s="119"/>
      <c r="Z33" s="120"/>
      <c r="AA33" s="119"/>
      <c r="AB33" s="120"/>
    </row>
    <row r="34" spans="1:28" ht="19.5" customHeight="1">
      <c r="A34" s="504"/>
      <c r="B34" s="492"/>
      <c r="C34" s="332" t="s">
        <v>97</v>
      </c>
      <c r="D34" s="335" t="s">
        <v>98</v>
      </c>
      <c r="E34" s="64">
        <v>34</v>
      </c>
      <c r="F34" s="124">
        <v>35909.28</v>
      </c>
      <c r="G34" s="66">
        <v>28</v>
      </c>
      <c r="H34" s="125">
        <v>29572.48</v>
      </c>
      <c r="I34" s="64">
        <v>34</v>
      </c>
      <c r="J34" s="124">
        <v>35909.44</v>
      </c>
      <c r="K34" s="64">
        <v>30</v>
      </c>
      <c r="L34" s="124">
        <v>31684.8</v>
      </c>
      <c r="M34" s="68">
        <v>31</v>
      </c>
      <c r="N34" s="125">
        <v>32740.96</v>
      </c>
      <c r="O34" s="64">
        <v>28</v>
      </c>
      <c r="P34" s="124">
        <v>29572.48</v>
      </c>
      <c r="Q34" s="68">
        <v>33</v>
      </c>
      <c r="R34" s="125">
        <v>34853.28</v>
      </c>
      <c r="S34" s="64">
        <v>28</v>
      </c>
      <c r="T34" s="124">
        <v>29572.48</v>
      </c>
      <c r="U34" s="64">
        <v>32</v>
      </c>
      <c r="V34" s="124">
        <v>33797.12</v>
      </c>
      <c r="W34" s="64">
        <v>1</v>
      </c>
      <c r="X34" s="124">
        <v>1480.5</v>
      </c>
      <c r="Y34" s="64">
        <v>35</v>
      </c>
      <c r="Z34" s="124">
        <v>37032.43</v>
      </c>
      <c r="AA34" s="64">
        <v>32</v>
      </c>
      <c r="AB34" s="124">
        <v>33879.04</v>
      </c>
    </row>
    <row r="35" spans="1:28" ht="21" customHeight="1" thickBot="1">
      <c r="A35" s="505"/>
      <c r="B35" s="493"/>
      <c r="C35" s="313" t="s">
        <v>99</v>
      </c>
      <c r="D35" s="336" t="s">
        <v>100</v>
      </c>
      <c r="E35" s="421"/>
      <c r="F35" s="413"/>
      <c r="G35" s="423">
        <v>1</v>
      </c>
      <c r="H35" s="420">
        <v>1480.51</v>
      </c>
      <c r="I35" s="421">
        <v>1</v>
      </c>
      <c r="J35" s="413">
        <v>1480.51</v>
      </c>
      <c r="K35" s="421">
        <v>2</v>
      </c>
      <c r="L35" s="413">
        <v>2961.02</v>
      </c>
      <c r="M35" s="422"/>
      <c r="N35" s="420"/>
      <c r="O35" s="421">
        <v>2</v>
      </c>
      <c r="P35" s="413">
        <v>2961.02</v>
      </c>
      <c r="Q35" s="422">
        <v>1</v>
      </c>
      <c r="R35" s="420">
        <v>1480.51</v>
      </c>
      <c r="S35" s="421">
        <v>1</v>
      </c>
      <c r="T35" s="413">
        <v>1480.51</v>
      </c>
      <c r="U35" s="421">
        <v>1</v>
      </c>
      <c r="V35" s="413">
        <v>1480.51</v>
      </c>
      <c r="W35" s="421">
        <v>29</v>
      </c>
      <c r="X35" s="413">
        <v>30629.68</v>
      </c>
      <c r="Y35" s="421">
        <v>1</v>
      </c>
      <c r="Z35" s="413">
        <v>1480.5</v>
      </c>
      <c r="AA35" s="414">
        <v>1</v>
      </c>
      <c r="AB35" s="413">
        <v>1480.5</v>
      </c>
    </row>
    <row r="36" spans="1:28" s="1" customFormat="1" ht="13.5" thickBot="1">
      <c r="A36" s="79"/>
      <c r="B36" s="80"/>
      <c r="C36" s="116"/>
      <c r="D36" s="51" t="s">
        <v>21</v>
      </c>
      <c r="E36" s="52">
        <f aca="true" t="shared" si="3" ref="E36:AB36">SUM(E31:E35)</f>
        <v>79</v>
      </c>
      <c r="F36" s="53">
        <f t="shared" si="3"/>
        <v>38530.58</v>
      </c>
      <c r="G36" s="54">
        <f t="shared" si="3"/>
        <v>71</v>
      </c>
      <c r="H36" s="55">
        <f t="shared" si="3"/>
        <v>33509.4</v>
      </c>
      <c r="I36" s="52">
        <f t="shared" si="3"/>
        <v>84</v>
      </c>
      <c r="J36" s="53">
        <f t="shared" si="3"/>
        <v>40291.530000000006</v>
      </c>
      <c r="K36" s="52">
        <f t="shared" si="3"/>
        <v>78</v>
      </c>
      <c r="L36" s="53">
        <f t="shared" si="3"/>
        <v>37275.49</v>
      </c>
      <c r="M36" s="56">
        <f t="shared" si="3"/>
        <v>75</v>
      </c>
      <c r="N36" s="433">
        <f t="shared" si="3"/>
        <v>35340.3</v>
      </c>
      <c r="O36" s="52">
        <f t="shared" si="3"/>
        <v>71</v>
      </c>
      <c r="P36" s="53">
        <f t="shared" si="3"/>
        <v>34863.909999999996</v>
      </c>
      <c r="Q36" s="56">
        <f t="shared" si="3"/>
        <v>76</v>
      </c>
      <c r="R36" s="55">
        <f t="shared" si="3"/>
        <v>38790.39</v>
      </c>
      <c r="S36" s="52">
        <f t="shared" si="3"/>
        <v>67</v>
      </c>
      <c r="T36" s="53">
        <f t="shared" si="3"/>
        <v>33224.27</v>
      </c>
      <c r="U36" s="52">
        <f t="shared" si="3"/>
        <v>71</v>
      </c>
      <c r="V36" s="53">
        <f t="shared" si="3"/>
        <v>37448.91</v>
      </c>
      <c r="W36" s="52">
        <f t="shared" si="3"/>
        <v>67</v>
      </c>
      <c r="X36" s="53">
        <f t="shared" si="3"/>
        <v>34265.01</v>
      </c>
      <c r="Y36" s="52">
        <f t="shared" si="3"/>
        <v>74</v>
      </c>
      <c r="Z36" s="53">
        <f t="shared" si="3"/>
        <v>40810.08</v>
      </c>
      <c r="AA36" s="52">
        <f t="shared" si="3"/>
        <v>72</v>
      </c>
      <c r="AB36" s="53">
        <f t="shared" si="3"/>
        <v>37898.270000000004</v>
      </c>
    </row>
    <row r="37" spans="1:28" ht="12.75">
      <c r="A37" s="43">
        <v>7</v>
      </c>
      <c r="B37" s="491" t="s">
        <v>101</v>
      </c>
      <c r="C37" s="337" t="s">
        <v>102</v>
      </c>
      <c r="D37" s="411" t="s">
        <v>103</v>
      </c>
      <c r="E37" s="58"/>
      <c r="F37" s="106"/>
      <c r="G37" s="60"/>
      <c r="H37" s="108"/>
      <c r="I37" s="58"/>
      <c r="J37" s="106"/>
      <c r="K37" s="58"/>
      <c r="L37" s="106"/>
      <c r="M37" s="62"/>
      <c r="N37" s="118"/>
      <c r="O37" s="58"/>
      <c r="P37" s="106"/>
      <c r="Q37" s="62"/>
      <c r="R37" s="108"/>
      <c r="S37" s="58"/>
      <c r="T37" s="106"/>
      <c r="U37" s="58"/>
      <c r="V37" s="106"/>
      <c r="W37" s="58"/>
      <c r="X37" s="106"/>
      <c r="Y37" s="58"/>
      <c r="Z37" s="106"/>
      <c r="AA37" s="58"/>
      <c r="AB37" s="106"/>
    </row>
    <row r="38" spans="1:28" ht="12.75">
      <c r="A38" s="90"/>
      <c r="B38" s="492"/>
      <c r="C38" s="339" t="s">
        <v>104</v>
      </c>
      <c r="D38" s="412" t="s">
        <v>105</v>
      </c>
      <c r="E38" s="126"/>
      <c r="F38" s="127"/>
      <c r="G38" s="128"/>
      <c r="H38" s="129"/>
      <c r="I38" s="126"/>
      <c r="J38" s="127"/>
      <c r="K38" s="126"/>
      <c r="L38" s="127"/>
      <c r="M38" s="130">
        <v>1</v>
      </c>
      <c r="N38" s="273">
        <v>1930.07</v>
      </c>
      <c r="O38" s="126">
        <v>2</v>
      </c>
      <c r="P38" s="127">
        <v>3860.14</v>
      </c>
      <c r="Q38" s="130"/>
      <c r="R38" s="129"/>
      <c r="S38" s="126"/>
      <c r="T38" s="127"/>
      <c r="U38" s="126">
        <v>1</v>
      </c>
      <c r="V38" s="127">
        <v>1930.07</v>
      </c>
      <c r="W38" s="126"/>
      <c r="X38" s="127"/>
      <c r="Y38" s="126"/>
      <c r="Z38" s="127"/>
      <c r="AA38" s="126">
        <v>2</v>
      </c>
      <c r="AB38" s="127">
        <v>3889.97</v>
      </c>
    </row>
    <row r="39" spans="1:28" ht="13.5" thickBot="1">
      <c r="A39" s="131"/>
      <c r="B39" s="493"/>
      <c r="C39" s="337" t="s">
        <v>106</v>
      </c>
      <c r="D39" s="410" t="s">
        <v>107</v>
      </c>
      <c r="E39" s="126"/>
      <c r="F39" s="127"/>
      <c r="G39" s="128"/>
      <c r="H39" s="129"/>
      <c r="I39" s="126"/>
      <c r="J39" s="127"/>
      <c r="K39" s="126"/>
      <c r="L39" s="127"/>
      <c r="M39" s="130"/>
      <c r="N39" s="273"/>
      <c r="O39" s="126"/>
      <c r="P39" s="127"/>
      <c r="Q39" s="130"/>
      <c r="R39" s="129"/>
      <c r="S39" s="126"/>
      <c r="T39" s="127"/>
      <c r="U39" s="126"/>
      <c r="V39" s="127"/>
      <c r="W39" s="126"/>
      <c r="X39" s="127"/>
      <c r="Y39" s="126"/>
      <c r="Z39" s="127"/>
      <c r="AA39" s="126"/>
      <c r="AB39" s="127"/>
    </row>
    <row r="40" spans="1:28" ht="13.5" thickBot="1">
      <c r="A40" s="43">
        <v>8</v>
      </c>
      <c r="B40" s="314" t="s">
        <v>108</v>
      </c>
      <c r="C40" s="341" t="s">
        <v>109</v>
      </c>
      <c r="D40" s="342" t="s">
        <v>110</v>
      </c>
      <c r="E40" s="132"/>
      <c r="F40" s="133"/>
      <c r="G40" s="134"/>
      <c r="H40" s="135"/>
      <c r="I40" s="132"/>
      <c r="J40" s="133"/>
      <c r="K40" s="132"/>
      <c r="L40" s="133"/>
      <c r="M40" s="136"/>
      <c r="N40" s="439"/>
      <c r="O40" s="132"/>
      <c r="P40" s="133"/>
      <c r="Q40" s="136"/>
      <c r="R40" s="135"/>
      <c r="S40" s="132"/>
      <c r="T40" s="133"/>
      <c r="U40" s="132"/>
      <c r="V40" s="133"/>
      <c r="W40" s="132"/>
      <c r="X40" s="133"/>
      <c r="Y40" s="132"/>
      <c r="Z40" s="133"/>
      <c r="AA40" s="132"/>
      <c r="AB40" s="133"/>
    </row>
    <row r="41" spans="1:28" ht="12.75">
      <c r="A41" s="503">
        <v>9</v>
      </c>
      <c r="B41" s="491" t="s">
        <v>111</v>
      </c>
      <c r="C41" s="337" t="s">
        <v>112</v>
      </c>
      <c r="D41" s="338" t="s">
        <v>113</v>
      </c>
      <c r="E41" s="105"/>
      <c r="F41" s="106"/>
      <c r="G41" s="107"/>
      <c r="H41" s="108"/>
      <c r="I41" s="105"/>
      <c r="J41" s="106"/>
      <c r="K41" s="105"/>
      <c r="L41" s="106"/>
      <c r="M41" s="109"/>
      <c r="N41" s="118"/>
      <c r="O41" s="105"/>
      <c r="P41" s="106"/>
      <c r="Q41" s="109"/>
      <c r="R41" s="108"/>
      <c r="S41" s="105"/>
      <c r="T41" s="106"/>
      <c r="U41" s="105"/>
      <c r="V41" s="106"/>
      <c r="W41" s="105"/>
      <c r="X41" s="106"/>
      <c r="Y41" s="105"/>
      <c r="Z41" s="106"/>
      <c r="AA41" s="105">
        <v>2</v>
      </c>
      <c r="AB41" s="106">
        <v>5109.89</v>
      </c>
    </row>
    <row r="42" spans="1:28" ht="12.75">
      <c r="A42" s="504"/>
      <c r="B42" s="492"/>
      <c r="C42" s="337" t="s">
        <v>114</v>
      </c>
      <c r="D42" s="343" t="s">
        <v>115</v>
      </c>
      <c r="E42" s="126"/>
      <c r="F42" s="127"/>
      <c r="G42" s="128"/>
      <c r="H42" s="129"/>
      <c r="I42" s="126"/>
      <c r="J42" s="127"/>
      <c r="K42" s="126"/>
      <c r="L42" s="127"/>
      <c r="M42" s="130"/>
      <c r="N42" s="273"/>
      <c r="O42" s="126"/>
      <c r="P42" s="127"/>
      <c r="Q42" s="130"/>
      <c r="R42" s="129"/>
      <c r="S42" s="126"/>
      <c r="T42" s="127"/>
      <c r="U42" s="126"/>
      <c r="V42" s="127"/>
      <c r="W42" s="126"/>
      <c r="X42" s="127"/>
      <c r="Y42" s="126"/>
      <c r="Z42" s="127"/>
      <c r="AA42" s="126"/>
      <c r="AB42" s="127"/>
    </row>
    <row r="43" spans="1:28" ht="13.5" thickBot="1">
      <c r="A43" s="504"/>
      <c r="B43" s="492"/>
      <c r="C43" s="337" t="s">
        <v>116</v>
      </c>
      <c r="D43" s="344" t="s">
        <v>117</v>
      </c>
      <c r="E43" s="126">
        <v>1</v>
      </c>
      <c r="F43" s="127">
        <v>2501.01</v>
      </c>
      <c r="G43" s="128"/>
      <c r="H43" s="129"/>
      <c r="I43" s="126">
        <v>1</v>
      </c>
      <c r="J43" s="127">
        <v>625.25</v>
      </c>
      <c r="K43" s="126"/>
      <c r="L43" s="127"/>
      <c r="M43" s="130">
        <v>1</v>
      </c>
      <c r="N43" s="273">
        <v>2501.01</v>
      </c>
      <c r="O43" s="126"/>
      <c r="P43" s="127"/>
      <c r="Q43" s="130">
        <v>1</v>
      </c>
      <c r="R43" s="129">
        <v>2501.01</v>
      </c>
      <c r="S43" s="126">
        <v>1</v>
      </c>
      <c r="T43" s="127">
        <v>2501.01</v>
      </c>
      <c r="U43" s="126"/>
      <c r="V43" s="127"/>
      <c r="W43" s="126"/>
      <c r="X43" s="127"/>
      <c r="Y43" s="126"/>
      <c r="Z43" s="127"/>
      <c r="AA43" s="126">
        <v>1</v>
      </c>
      <c r="AB43" s="127">
        <v>2501.01</v>
      </c>
    </row>
    <row r="44" spans="1:28" ht="13.5" thickBot="1">
      <c r="A44" s="505"/>
      <c r="B44" s="493"/>
      <c r="C44" s="345" t="s">
        <v>118</v>
      </c>
      <c r="D44" s="346" t="s">
        <v>119</v>
      </c>
      <c r="E44" s="137">
        <v>1</v>
      </c>
      <c r="F44" s="101">
        <v>1311.25</v>
      </c>
      <c r="G44" s="138"/>
      <c r="H44" s="103"/>
      <c r="I44" s="137">
        <v>1</v>
      </c>
      <c r="J44" s="101">
        <v>1311.25</v>
      </c>
      <c r="K44" s="137">
        <v>2</v>
      </c>
      <c r="L44" s="101">
        <v>10490</v>
      </c>
      <c r="M44" s="139">
        <v>1</v>
      </c>
      <c r="N44" s="259">
        <v>5245</v>
      </c>
      <c r="O44" s="137"/>
      <c r="P44" s="101"/>
      <c r="Q44" s="139">
        <v>3</v>
      </c>
      <c r="R44" s="103">
        <v>11621.25</v>
      </c>
      <c r="S44" s="137">
        <v>1</v>
      </c>
      <c r="T44" s="101">
        <v>5245</v>
      </c>
      <c r="U44" s="137"/>
      <c r="V44" s="101"/>
      <c r="W44" s="137">
        <v>2</v>
      </c>
      <c r="X44" s="101">
        <v>10490</v>
      </c>
      <c r="Y44" s="137"/>
      <c r="Z44" s="101"/>
      <c r="AA44" s="137">
        <v>1</v>
      </c>
      <c r="AB44" s="101">
        <v>5245</v>
      </c>
    </row>
    <row r="45" spans="1:28" ht="13.5" thickBot="1">
      <c r="A45" s="90">
        <v>10</v>
      </c>
      <c r="B45" s="314" t="s">
        <v>120</v>
      </c>
      <c r="C45" s="314" t="s">
        <v>121</v>
      </c>
      <c r="D45" s="347" t="s">
        <v>117</v>
      </c>
      <c r="E45" s="140"/>
      <c r="F45" s="141"/>
      <c r="G45" s="142"/>
      <c r="H45" s="143"/>
      <c r="I45" s="140"/>
      <c r="J45" s="141"/>
      <c r="K45" s="140"/>
      <c r="L45" s="141"/>
      <c r="M45" s="144"/>
      <c r="N45" s="440"/>
      <c r="O45" s="140"/>
      <c r="P45" s="141"/>
      <c r="Q45" s="144"/>
      <c r="R45" s="143"/>
      <c r="S45" s="140"/>
      <c r="T45" s="141"/>
      <c r="U45" s="140"/>
      <c r="V45" s="141"/>
      <c r="W45" s="140"/>
      <c r="X45" s="141"/>
      <c r="Y45" s="140"/>
      <c r="Z45" s="141"/>
      <c r="AA45" s="140"/>
      <c r="AB45" s="141"/>
    </row>
    <row r="46" spans="1:28" ht="12.75">
      <c r="A46" s="503">
        <v>11</v>
      </c>
      <c r="B46" s="491" t="s">
        <v>122</v>
      </c>
      <c r="C46" s="314" t="s">
        <v>123</v>
      </c>
      <c r="D46" s="331" t="s">
        <v>124</v>
      </c>
      <c r="E46" s="145"/>
      <c r="F46" s="146"/>
      <c r="G46" s="147"/>
      <c r="H46" s="148"/>
      <c r="I46" s="149"/>
      <c r="J46" s="150"/>
      <c r="K46" s="145"/>
      <c r="L46" s="146"/>
      <c r="M46" s="461"/>
      <c r="N46" s="441"/>
      <c r="O46" s="149"/>
      <c r="P46" s="150"/>
      <c r="Q46" s="147"/>
      <c r="R46" s="148"/>
      <c r="S46" s="149"/>
      <c r="T46" s="150"/>
      <c r="U46" s="149"/>
      <c r="V46" s="150"/>
      <c r="W46" s="149"/>
      <c r="X46" s="150"/>
      <c r="Y46" s="149"/>
      <c r="Z46" s="150"/>
      <c r="AA46" s="149"/>
      <c r="AB46" s="150"/>
    </row>
    <row r="47" spans="1:28" ht="12.75">
      <c r="A47" s="504"/>
      <c r="B47" s="492"/>
      <c r="C47" s="332" t="s">
        <v>125</v>
      </c>
      <c r="D47" s="333" t="s">
        <v>126</v>
      </c>
      <c r="E47" s="151"/>
      <c r="F47" s="152"/>
      <c r="G47" s="153"/>
      <c r="H47" s="154"/>
      <c r="I47" s="155"/>
      <c r="J47" s="156"/>
      <c r="K47" s="151"/>
      <c r="L47" s="152"/>
      <c r="M47" s="462"/>
      <c r="N47" s="442"/>
      <c r="O47" s="155"/>
      <c r="P47" s="156"/>
      <c r="Q47" s="153"/>
      <c r="R47" s="154"/>
      <c r="S47" s="155"/>
      <c r="T47" s="156"/>
      <c r="U47" s="155"/>
      <c r="V47" s="156"/>
      <c r="W47" s="155"/>
      <c r="X47" s="156"/>
      <c r="Y47" s="155"/>
      <c r="Z47" s="156"/>
      <c r="AA47" s="155"/>
      <c r="AB47" s="156"/>
    </row>
    <row r="48" spans="1:28" ht="12.75">
      <c r="A48" s="504"/>
      <c r="B48" s="492"/>
      <c r="C48" s="332" t="s">
        <v>127</v>
      </c>
      <c r="D48" s="333" t="s">
        <v>128</v>
      </c>
      <c r="E48" s="151"/>
      <c r="F48" s="157"/>
      <c r="G48" s="153"/>
      <c r="H48" s="158"/>
      <c r="I48" s="155"/>
      <c r="J48" s="159"/>
      <c r="K48" s="151"/>
      <c r="L48" s="157"/>
      <c r="M48" s="462"/>
      <c r="N48" s="443"/>
      <c r="O48" s="155"/>
      <c r="P48" s="159"/>
      <c r="Q48" s="153"/>
      <c r="R48" s="158"/>
      <c r="S48" s="155"/>
      <c r="T48" s="159"/>
      <c r="U48" s="155"/>
      <c r="V48" s="159"/>
      <c r="W48" s="155"/>
      <c r="X48" s="159"/>
      <c r="Y48" s="155"/>
      <c r="Z48" s="159"/>
      <c r="AA48" s="155"/>
      <c r="AB48" s="159"/>
    </row>
    <row r="49" spans="1:28" ht="12.75">
      <c r="A49" s="504"/>
      <c r="B49" s="492"/>
      <c r="C49" s="332" t="s">
        <v>129</v>
      </c>
      <c r="D49" s="333" t="s">
        <v>130</v>
      </c>
      <c r="E49" s="151"/>
      <c r="F49" s="157"/>
      <c r="G49" s="153"/>
      <c r="H49" s="158"/>
      <c r="I49" s="155"/>
      <c r="J49" s="159"/>
      <c r="K49" s="151"/>
      <c r="L49" s="157"/>
      <c r="M49" s="462"/>
      <c r="N49" s="443"/>
      <c r="O49" s="155"/>
      <c r="P49" s="159"/>
      <c r="Q49" s="153"/>
      <c r="R49" s="158"/>
      <c r="S49" s="155"/>
      <c r="T49" s="159"/>
      <c r="U49" s="155"/>
      <c r="V49" s="159"/>
      <c r="W49" s="155"/>
      <c r="X49" s="159"/>
      <c r="Y49" s="155"/>
      <c r="Z49" s="159"/>
      <c r="AA49" s="155"/>
      <c r="AB49" s="159"/>
    </row>
    <row r="50" spans="1:28" ht="12.75">
      <c r="A50" s="504"/>
      <c r="B50" s="492"/>
      <c r="C50" s="332" t="s">
        <v>131</v>
      </c>
      <c r="D50" s="333" t="s">
        <v>117</v>
      </c>
      <c r="E50" s="151"/>
      <c r="F50" s="157"/>
      <c r="G50" s="153"/>
      <c r="H50" s="158"/>
      <c r="I50" s="155"/>
      <c r="J50" s="159"/>
      <c r="K50" s="151">
        <v>3</v>
      </c>
      <c r="L50" s="157">
        <v>13809.96</v>
      </c>
      <c r="M50" s="462">
        <v>2</v>
      </c>
      <c r="N50" s="443">
        <v>9206.64</v>
      </c>
      <c r="O50" s="155">
        <v>2</v>
      </c>
      <c r="P50" s="159">
        <v>9206.64</v>
      </c>
      <c r="Q50" s="153"/>
      <c r="R50" s="158"/>
      <c r="S50" s="155"/>
      <c r="T50" s="159"/>
      <c r="U50" s="155"/>
      <c r="V50" s="159"/>
      <c r="W50" s="155">
        <v>1</v>
      </c>
      <c r="X50" s="159">
        <v>4641.11</v>
      </c>
      <c r="Y50" s="155">
        <v>1</v>
      </c>
      <c r="Z50" s="159">
        <v>4603.32</v>
      </c>
      <c r="AA50" s="155">
        <v>1</v>
      </c>
      <c r="AB50" s="159">
        <v>4603.32</v>
      </c>
    </row>
    <row r="51" spans="1:28" ht="12.75">
      <c r="A51" s="504"/>
      <c r="B51" s="492"/>
      <c r="C51" s="332" t="s">
        <v>132</v>
      </c>
      <c r="D51" s="333" t="s">
        <v>133</v>
      </c>
      <c r="E51" s="151"/>
      <c r="F51" s="152"/>
      <c r="G51" s="153"/>
      <c r="H51" s="154"/>
      <c r="I51" s="155"/>
      <c r="J51" s="156"/>
      <c r="K51" s="151">
        <v>1</v>
      </c>
      <c r="L51" s="157">
        <v>4835.32</v>
      </c>
      <c r="M51" s="462"/>
      <c r="N51" s="442"/>
      <c r="O51" s="155"/>
      <c r="P51" s="156"/>
      <c r="Q51" s="153"/>
      <c r="R51" s="154"/>
      <c r="S51" s="155"/>
      <c r="T51" s="156"/>
      <c r="U51" s="155"/>
      <c r="V51" s="156"/>
      <c r="W51" s="155"/>
      <c r="X51" s="156"/>
      <c r="Y51" s="155"/>
      <c r="Z51" s="156"/>
      <c r="AA51" s="155"/>
      <c r="AB51" s="156"/>
    </row>
    <row r="52" spans="1:28" ht="13.5" thickBot="1">
      <c r="A52" s="505"/>
      <c r="B52" s="493"/>
      <c r="C52" s="313" t="s">
        <v>134</v>
      </c>
      <c r="D52" s="346" t="s">
        <v>119</v>
      </c>
      <c r="E52" s="160">
        <v>1</v>
      </c>
      <c r="F52" s="161">
        <v>7495.33</v>
      </c>
      <c r="G52" s="162">
        <v>1</v>
      </c>
      <c r="H52" s="163">
        <v>7495.33</v>
      </c>
      <c r="I52" s="164">
        <v>2</v>
      </c>
      <c r="J52" s="165">
        <v>14990.66</v>
      </c>
      <c r="K52" s="160">
        <v>1</v>
      </c>
      <c r="L52" s="161">
        <v>7495.33</v>
      </c>
      <c r="M52" s="139">
        <v>1</v>
      </c>
      <c r="N52" s="444">
        <v>7495.33</v>
      </c>
      <c r="O52" s="164"/>
      <c r="P52" s="165"/>
      <c r="Q52" s="162">
        <v>2</v>
      </c>
      <c r="R52" s="163">
        <v>14990.66</v>
      </c>
      <c r="S52" s="164">
        <v>2</v>
      </c>
      <c r="T52" s="165">
        <v>14990.66</v>
      </c>
      <c r="U52" s="164"/>
      <c r="V52" s="165"/>
      <c r="W52" s="164">
        <v>1</v>
      </c>
      <c r="X52" s="165">
        <v>7495.33</v>
      </c>
      <c r="Y52" s="164"/>
      <c r="Z52" s="165"/>
      <c r="AA52" s="164"/>
      <c r="AB52" s="165"/>
    </row>
    <row r="53" spans="1:28" ht="12.75">
      <c r="A53" s="503">
        <v>12</v>
      </c>
      <c r="B53" s="491" t="s">
        <v>135</v>
      </c>
      <c r="C53" s="337" t="s">
        <v>136</v>
      </c>
      <c r="D53" s="343" t="s">
        <v>137</v>
      </c>
      <c r="E53" s="64"/>
      <c r="F53" s="65"/>
      <c r="G53" s="66"/>
      <c r="H53" s="67"/>
      <c r="I53" s="64"/>
      <c r="J53" s="65"/>
      <c r="K53" s="64"/>
      <c r="L53" s="65"/>
      <c r="M53" s="68"/>
      <c r="N53" s="125"/>
      <c r="O53" s="64"/>
      <c r="P53" s="65"/>
      <c r="Q53" s="68"/>
      <c r="R53" s="67"/>
      <c r="S53" s="64"/>
      <c r="T53" s="65"/>
      <c r="U53" s="64"/>
      <c r="V53" s="65"/>
      <c r="W53" s="64"/>
      <c r="X53" s="65"/>
      <c r="Y53" s="64"/>
      <c r="Z53" s="65"/>
      <c r="AA53" s="64"/>
      <c r="AB53" s="65"/>
    </row>
    <row r="54" spans="1:28" ht="13.5" thickBot="1">
      <c r="A54" s="505"/>
      <c r="B54" s="493"/>
      <c r="C54" s="345" t="s">
        <v>138</v>
      </c>
      <c r="D54" s="344" t="s">
        <v>117</v>
      </c>
      <c r="E54" s="137"/>
      <c r="F54" s="101"/>
      <c r="G54" s="138"/>
      <c r="H54" s="103"/>
      <c r="I54" s="137"/>
      <c r="J54" s="101"/>
      <c r="K54" s="137"/>
      <c r="L54" s="101"/>
      <c r="M54" s="139"/>
      <c r="N54" s="259"/>
      <c r="O54" s="137"/>
      <c r="P54" s="101"/>
      <c r="Q54" s="139"/>
      <c r="R54" s="103"/>
      <c r="S54" s="137"/>
      <c r="T54" s="101"/>
      <c r="U54" s="137"/>
      <c r="V54" s="101"/>
      <c r="W54" s="137"/>
      <c r="X54" s="101"/>
      <c r="Y54" s="137"/>
      <c r="Z54" s="101"/>
      <c r="AA54" s="137"/>
      <c r="AB54" s="101"/>
    </row>
    <row r="55" spans="1:28" ht="21.75" customHeight="1">
      <c r="A55" s="503">
        <v>13</v>
      </c>
      <c r="B55" s="494" t="s">
        <v>139</v>
      </c>
      <c r="C55" s="325" t="s">
        <v>140</v>
      </c>
      <c r="D55" s="343" t="s">
        <v>137</v>
      </c>
      <c r="E55" s="64"/>
      <c r="F55" s="65"/>
      <c r="G55" s="66"/>
      <c r="H55" s="67"/>
      <c r="I55" s="64"/>
      <c r="J55" s="65"/>
      <c r="K55" s="64"/>
      <c r="L55" s="65"/>
      <c r="M55" s="68"/>
      <c r="N55" s="125"/>
      <c r="O55" s="64"/>
      <c r="P55" s="65"/>
      <c r="Q55" s="68"/>
      <c r="R55" s="67"/>
      <c r="S55" s="64"/>
      <c r="T55" s="65"/>
      <c r="U55" s="64"/>
      <c r="V55" s="65"/>
      <c r="W55" s="64"/>
      <c r="X55" s="65"/>
      <c r="Y55" s="64"/>
      <c r="Z55" s="65"/>
      <c r="AA55" s="64"/>
      <c r="AB55" s="65"/>
    </row>
    <row r="56" spans="1:28" ht="13.5" thickBot="1">
      <c r="A56" s="505"/>
      <c r="B56" s="495"/>
      <c r="C56" s="348" t="s">
        <v>141</v>
      </c>
      <c r="D56" s="344" t="s">
        <v>117</v>
      </c>
      <c r="E56" s="166"/>
      <c r="F56" s="167"/>
      <c r="G56" s="168"/>
      <c r="H56" s="169"/>
      <c r="I56" s="166"/>
      <c r="J56" s="167"/>
      <c r="K56" s="166"/>
      <c r="L56" s="167"/>
      <c r="M56" s="170"/>
      <c r="N56" s="445"/>
      <c r="O56" s="166"/>
      <c r="P56" s="167"/>
      <c r="Q56" s="170"/>
      <c r="R56" s="169"/>
      <c r="S56" s="166"/>
      <c r="T56" s="167"/>
      <c r="U56" s="166"/>
      <c r="V56" s="167"/>
      <c r="W56" s="166"/>
      <c r="X56" s="167"/>
      <c r="Y56" s="166"/>
      <c r="Z56" s="167"/>
      <c r="AA56" s="166"/>
      <c r="AB56" s="167"/>
    </row>
    <row r="57" spans="1:28" s="1" customFormat="1" ht="13.5" thickBot="1">
      <c r="A57" s="79"/>
      <c r="B57" s="315"/>
      <c r="C57" s="322"/>
      <c r="D57" s="323" t="s">
        <v>21</v>
      </c>
      <c r="E57" s="171">
        <f aca="true" t="shared" si="4" ref="E57:AB57">SUM(E37:E56)</f>
        <v>3</v>
      </c>
      <c r="F57" s="172">
        <f t="shared" si="4"/>
        <v>11307.59</v>
      </c>
      <c r="G57" s="173">
        <f t="shared" si="4"/>
        <v>1</v>
      </c>
      <c r="H57" s="174">
        <f t="shared" si="4"/>
        <v>7495.33</v>
      </c>
      <c r="I57" s="171">
        <f t="shared" si="4"/>
        <v>4</v>
      </c>
      <c r="J57" s="172">
        <f t="shared" si="4"/>
        <v>16927.16</v>
      </c>
      <c r="K57" s="171">
        <f t="shared" si="4"/>
        <v>7</v>
      </c>
      <c r="L57" s="172">
        <f t="shared" si="4"/>
        <v>36630.61</v>
      </c>
      <c r="M57" s="175">
        <f t="shared" si="4"/>
        <v>6</v>
      </c>
      <c r="N57" s="446">
        <f t="shared" si="4"/>
        <v>26378.050000000003</v>
      </c>
      <c r="O57" s="171">
        <f t="shared" si="4"/>
        <v>4</v>
      </c>
      <c r="P57" s="172">
        <f t="shared" si="4"/>
        <v>13066.779999999999</v>
      </c>
      <c r="Q57" s="175">
        <f t="shared" si="4"/>
        <v>6</v>
      </c>
      <c r="R57" s="174">
        <f t="shared" si="4"/>
        <v>29112.92</v>
      </c>
      <c r="S57" s="171">
        <f t="shared" si="4"/>
        <v>4</v>
      </c>
      <c r="T57" s="172">
        <f t="shared" si="4"/>
        <v>22736.67</v>
      </c>
      <c r="U57" s="171">
        <f t="shared" si="4"/>
        <v>1</v>
      </c>
      <c r="V57" s="172">
        <f t="shared" si="4"/>
        <v>1930.07</v>
      </c>
      <c r="W57" s="171">
        <f t="shared" si="4"/>
        <v>4</v>
      </c>
      <c r="X57" s="172">
        <f t="shared" si="4"/>
        <v>22626.440000000002</v>
      </c>
      <c r="Y57" s="171">
        <f t="shared" si="4"/>
        <v>1</v>
      </c>
      <c r="Z57" s="172">
        <f t="shared" si="4"/>
        <v>4603.32</v>
      </c>
      <c r="AA57" s="171">
        <f t="shared" si="4"/>
        <v>7</v>
      </c>
      <c r="AB57" s="172">
        <f t="shared" si="4"/>
        <v>21349.190000000002</v>
      </c>
    </row>
    <row r="58" spans="1:28" ht="12.75">
      <c r="A58" s="503">
        <v>14</v>
      </c>
      <c r="B58" s="491" t="s">
        <v>142</v>
      </c>
      <c r="C58" s="314" t="s">
        <v>143</v>
      </c>
      <c r="D58" s="331" t="s">
        <v>144</v>
      </c>
      <c r="E58" s="176"/>
      <c r="F58" s="177"/>
      <c r="G58" s="178"/>
      <c r="H58" s="179"/>
      <c r="I58" s="180"/>
      <c r="J58" s="181"/>
      <c r="K58" s="176"/>
      <c r="L58" s="177"/>
      <c r="M58" s="62"/>
      <c r="N58" s="447"/>
      <c r="O58" s="180"/>
      <c r="P58" s="181"/>
      <c r="Q58" s="182"/>
      <c r="R58" s="179"/>
      <c r="S58" s="180"/>
      <c r="T58" s="181"/>
      <c r="U58" s="180"/>
      <c r="V58" s="181"/>
      <c r="W58" s="180"/>
      <c r="X58" s="181"/>
      <c r="Y58" s="180"/>
      <c r="Z58" s="181"/>
      <c r="AA58" s="180"/>
      <c r="AB58" s="181"/>
    </row>
    <row r="59" spans="1:28" ht="12.75">
      <c r="A59" s="504"/>
      <c r="B59" s="492"/>
      <c r="C59" s="332" t="s">
        <v>145</v>
      </c>
      <c r="D59" s="333" t="s">
        <v>146</v>
      </c>
      <c r="E59" s="183"/>
      <c r="F59" s="184"/>
      <c r="G59" s="185"/>
      <c r="H59" s="186"/>
      <c r="I59" s="187"/>
      <c r="J59" s="188"/>
      <c r="K59" s="183"/>
      <c r="L59" s="184"/>
      <c r="M59" s="123"/>
      <c r="N59" s="448"/>
      <c r="O59" s="187"/>
      <c r="P59" s="188"/>
      <c r="Q59" s="189"/>
      <c r="R59" s="186"/>
      <c r="S59" s="187"/>
      <c r="T59" s="188"/>
      <c r="U59" s="187"/>
      <c r="V59" s="188"/>
      <c r="W59" s="187"/>
      <c r="X59" s="188"/>
      <c r="Y59" s="187"/>
      <c r="Z59" s="188"/>
      <c r="AA59" s="187"/>
      <c r="AB59" s="188"/>
    </row>
    <row r="60" spans="1:28" ht="13.5" thickBot="1">
      <c r="A60" s="505"/>
      <c r="B60" s="493"/>
      <c r="C60" s="313" t="s">
        <v>147</v>
      </c>
      <c r="D60" s="346" t="s">
        <v>148</v>
      </c>
      <c r="E60" s="160"/>
      <c r="F60" s="161"/>
      <c r="G60" s="162"/>
      <c r="H60" s="163"/>
      <c r="I60" s="190"/>
      <c r="J60" s="165"/>
      <c r="K60" s="160"/>
      <c r="L60" s="161"/>
      <c r="M60" s="139"/>
      <c r="N60" s="444"/>
      <c r="O60" s="190"/>
      <c r="P60" s="165"/>
      <c r="Q60" s="191"/>
      <c r="R60" s="163"/>
      <c r="S60" s="190"/>
      <c r="T60" s="165"/>
      <c r="U60" s="190"/>
      <c r="V60" s="165"/>
      <c r="W60" s="190"/>
      <c r="X60" s="165"/>
      <c r="Y60" s="190"/>
      <c r="Z60" s="165"/>
      <c r="AA60" s="190"/>
      <c r="AB60" s="165"/>
    </row>
    <row r="61" spans="1:28" ht="12.75">
      <c r="A61" s="503">
        <v>15</v>
      </c>
      <c r="B61" s="494" t="s">
        <v>149</v>
      </c>
      <c r="C61" s="349" t="s">
        <v>150</v>
      </c>
      <c r="D61" s="338" t="s">
        <v>144</v>
      </c>
      <c r="E61" s="105"/>
      <c r="F61" s="106"/>
      <c r="G61" s="107"/>
      <c r="H61" s="108"/>
      <c r="I61" s="105"/>
      <c r="J61" s="106"/>
      <c r="K61" s="105"/>
      <c r="L61" s="106"/>
      <c r="M61" s="109"/>
      <c r="N61" s="118"/>
      <c r="O61" s="105"/>
      <c r="P61" s="106"/>
      <c r="Q61" s="109"/>
      <c r="R61" s="108"/>
      <c r="S61" s="105"/>
      <c r="T61" s="106"/>
      <c r="U61" s="105"/>
      <c r="V61" s="106"/>
      <c r="W61" s="105"/>
      <c r="X61" s="106"/>
      <c r="Y61" s="105"/>
      <c r="Z61" s="106"/>
      <c r="AA61" s="105"/>
      <c r="AB61" s="106"/>
    </row>
    <row r="62" spans="1:28" ht="12.75">
      <c r="A62" s="504"/>
      <c r="B62" s="497"/>
      <c r="C62" s="349" t="s">
        <v>151</v>
      </c>
      <c r="D62" s="338" t="s">
        <v>152</v>
      </c>
      <c r="E62" s="119"/>
      <c r="F62" s="96"/>
      <c r="G62" s="121"/>
      <c r="H62" s="98"/>
      <c r="I62" s="119"/>
      <c r="J62" s="96"/>
      <c r="K62" s="119"/>
      <c r="L62" s="96"/>
      <c r="M62" s="123"/>
      <c r="N62" s="122"/>
      <c r="O62" s="119"/>
      <c r="P62" s="96"/>
      <c r="Q62" s="123"/>
      <c r="R62" s="98"/>
      <c r="S62" s="119"/>
      <c r="T62" s="96"/>
      <c r="U62" s="119"/>
      <c r="V62" s="96"/>
      <c r="W62" s="119"/>
      <c r="X62" s="96"/>
      <c r="Y62" s="119"/>
      <c r="Z62" s="96"/>
      <c r="AA62" s="119"/>
      <c r="AB62" s="96"/>
    </row>
    <row r="63" spans="1:28" ht="12.75">
      <c r="A63" s="504"/>
      <c r="B63" s="497"/>
      <c r="C63" s="349" t="s">
        <v>153</v>
      </c>
      <c r="D63" s="343" t="s">
        <v>154</v>
      </c>
      <c r="E63" s="126"/>
      <c r="F63" s="127"/>
      <c r="G63" s="128"/>
      <c r="H63" s="129"/>
      <c r="I63" s="126"/>
      <c r="J63" s="127"/>
      <c r="K63" s="126"/>
      <c r="L63" s="127"/>
      <c r="M63" s="130"/>
      <c r="N63" s="273"/>
      <c r="O63" s="126"/>
      <c r="P63" s="127"/>
      <c r="Q63" s="130"/>
      <c r="R63" s="129"/>
      <c r="S63" s="126"/>
      <c r="T63" s="127"/>
      <c r="U63" s="126"/>
      <c r="V63" s="127"/>
      <c r="W63" s="126"/>
      <c r="X63" s="127"/>
      <c r="Y63" s="126"/>
      <c r="Z63" s="127"/>
      <c r="AA63" s="126"/>
      <c r="AB63" s="127"/>
    </row>
    <row r="64" spans="1:28" ht="13.5" thickBot="1">
      <c r="A64" s="505"/>
      <c r="B64" s="495"/>
      <c r="C64" s="348" t="s">
        <v>155</v>
      </c>
      <c r="D64" s="344" t="s">
        <v>156</v>
      </c>
      <c r="E64" s="137"/>
      <c r="F64" s="101"/>
      <c r="G64" s="138"/>
      <c r="H64" s="103"/>
      <c r="I64" s="137"/>
      <c r="J64" s="101"/>
      <c r="K64" s="137"/>
      <c r="L64" s="101"/>
      <c r="M64" s="139"/>
      <c r="N64" s="259"/>
      <c r="O64" s="137"/>
      <c r="P64" s="101"/>
      <c r="Q64" s="139"/>
      <c r="R64" s="103"/>
      <c r="S64" s="137"/>
      <c r="T64" s="101"/>
      <c r="U64" s="137"/>
      <c r="V64" s="101"/>
      <c r="W64" s="137"/>
      <c r="X64" s="101"/>
      <c r="Y64" s="137"/>
      <c r="Z64" s="101"/>
      <c r="AA64" s="137"/>
      <c r="AB64" s="101"/>
    </row>
    <row r="65" spans="1:28" ht="12.75">
      <c r="A65" s="503">
        <v>16</v>
      </c>
      <c r="B65" s="491" t="s">
        <v>157</v>
      </c>
      <c r="C65" s="314" t="s">
        <v>158</v>
      </c>
      <c r="D65" s="331" t="s">
        <v>144</v>
      </c>
      <c r="E65" s="105"/>
      <c r="F65" s="106"/>
      <c r="G65" s="107"/>
      <c r="H65" s="108"/>
      <c r="I65" s="105"/>
      <c r="J65" s="106"/>
      <c r="K65" s="105"/>
      <c r="L65" s="106"/>
      <c r="M65" s="109"/>
      <c r="N65" s="118"/>
      <c r="O65" s="105"/>
      <c r="P65" s="106"/>
      <c r="Q65" s="109"/>
      <c r="R65" s="108"/>
      <c r="S65" s="105"/>
      <c r="T65" s="106"/>
      <c r="U65" s="105"/>
      <c r="V65" s="106"/>
      <c r="W65" s="105"/>
      <c r="X65" s="106"/>
      <c r="Y65" s="105"/>
      <c r="Z65" s="106"/>
      <c r="AA65" s="105"/>
      <c r="AB65" s="106"/>
    </row>
    <row r="66" spans="1:28" ht="12.75">
      <c r="A66" s="504"/>
      <c r="B66" s="492"/>
      <c r="C66" s="332" t="s">
        <v>159</v>
      </c>
      <c r="D66" s="338" t="s">
        <v>160</v>
      </c>
      <c r="E66" s="119"/>
      <c r="F66" s="96"/>
      <c r="G66" s="121"/>
      <c r="H66" s="98"/>
      <c r="I66" s="119">
        <v>4</v>
      </c>
      <c r="J66" s="96">
        <v>287.68</v>
      </c>
      <c r="K66" s="119"/>
      <c r="L66" s="96"/>
      <c r="M66" s="123"/>
      <c r="N66" s="122"/>
      <c r="O66" s="119"/>
      <c r="P66" s="96"/>
      <c r="Q66" s="123"/>
      <c r="R66" s="98"/>
      <c r="S66" s="119"/>
      <c r="T66" s="96"/>
      <c r="U66" s="119"/>
      <c r="V66" s="96"/>
      <c r="W66" s="119"/>
      <c r="X66" s="96"/>
      <c r="Y66" s="119"/>
      <c r="Z66" s="96"/>
      <c r="AA66" s="119"/>
      <c r="AB66" s="96"/>
    </row>
    <row r="67" spans="1:28" ht="12.75">
      <c r="A67" s="504"/>
      <c r="B67" s="492"/>
      <c r="C67" s="332" t="s">
        <v>161</v>
      </c>
      <c r="D67" s="343" t="s">
        <v>154</v>
      </c>
      <c r="E67" s="126"/>
      <c r="F67" s="127"/>
      <c r="G67" s="128"/>
      <c r="H67" s="129"/>
      <c r="I67" s="126">
        <v>2</v>
      </c>
      <c r="J67" s="127">
        <v>84.66</v>
      </c>
      <c r="K67" s="126"/>
      <c r="L67" s="127"/>
      <c r="M67" s="130"/>
      <c r="N67" s="273"/>
      <c r="O67" s="126"/>
      <c r="P67" s="127"/>
      <c r="Q67" s="130"/>
      <c r="R67" s="129"/>
      <c r="S67" s="126"/>
      <c r="T67" s="127"/>
      <c r="U67" s="126"/>
      <c r="V67" s="127"/>
      <c r="W67" s="126"/>
      <c r="X67" s="127"/>
      <c r="Y67" s="126"/>
      <c r="Z67" s="127"/>
      <c r="AA67" s="126"/>
      <c r="AB67" s="127"/>
    </row>
    <row r="68" spans="1:28" ht="24">
      <c r="A68" s="504"/>
      <c r="B68" s="492"/>
      <c r="C68" s="332" t="s">
        <v>162</v>
      </c>
      <c r="D68" s="91" t="s">
        <v>163</v>
      </c>
      <c r="E68" s="126"/>
      <c r="F68" s="127"/>
      <c r="G68" s="128"/>
      <c r="H68" s="129"/>
      <c r="I68" s="126"/>
      <c r="J68" s="127"/>
      <c r="K68" s="126"/>
      <c r="L68" s="127"/>
      <c r="M68" s="130"/>
      <c r="N68" s="273"/>
      <c r="O68" s="126"/>
      <c r="P68" s="127"/>
      <c r="Q68" s="130"/>
      <c r="R68" s="129"/>
      <c r="S68" s="126"/>
      <c r="T68" s="127"/>
      <c r="U68" s="126"/>
      <c r="V68" s="127"/>
      <c r="W68" s="126"/>
      <c r="X68" s="127"/>
      <c r="Y68" s="126"/>
      <c r="Z68" s="127"/>
      <c r="AA68" s="126"/>
      <c r="AB68" s="127"/>
    </row>
    <row r="69" spans="1:28" ht="24.75" thickBot="1">
      <c r="A69" s="505"/>
      <c r="B69" s="493"/>
      <c r="C69" s="332" t="s">
        <v>164</v>
      </c>
      <c r="D69" s="91" t="s">
        <v>165</v>
      </c>
      <c r="E69" s="137"/>
      <c r="F69" s="101"/>
      <c r="G69" s="138"/>
      <c r="H69" s="103"/>
      <c r="I69" s="137"/>
      <c r="J69" s="101"/>
      <c r="K69" s="137"/>
      <c r="L69" s="101"/>
      <c r="M69" s="139"/>
      <c r="N69" s="259"/>
      <c r="O69" s="137"/>
      <c r="P69" s="101"/>
      <c r="Q69" s="139"/>
      <c r="R69" s="103"/>
      <c r="S69" s="137"/>
      <c r="T69" s="101"/>
      <c r="U69" s="137"/>
      <c r="V69" s="101"/>
      <c r="W69" s="137"/>
      <c r="X69" s="101"/>
      <c r="Y69" s="137"/>
      <c r="Z69" s="101"/>
      <c r="AA69" s="137"/>
      <c r="AB69" s="101"/>
    </row>
    <row r="70" spans="1:28" ht="12.75">
      <c r="A70" s="491">
        <v>17</v>
      </c>
      <c r="B70" s="491" t="s">
        <v>166</v>
      </c>
      <c r="C70" s="314" t="s">
        <v>167</v>
      </c>
      <c r="D70" s="331" t="s">
        <v>144</v>
      </c>
      <c r="E70" s="105"/>
      <c r="F70" s="106"/>
      <c r="G70" s="107"/>
      <c r="H70" s="108"/>
      <c r="I70" s="105"/>
      <c r="J70" s="106"/>
      <c r="K70" s="105"/>
      <c r="L70" s="106"/>
      <c r="M70" s="109"/>
      <c r="N70" s="118"/>
      <c r="O70" s="105"/>
      <c r="P70" s="106"/>
      <c r="Q70" s="109"/>
      <c r="R70" s="108"/>
      <c r="S70" s="105"/>
      <c r="T70" s="106"/>
      <c r="U70" s="105"/>
      <c r="V70" s="106"/>
      <c r="W70" s="105"/>
      <c r="X70" s="106"/>
      <c r="Y70" s="105"/>
      <c r="Z70" s="106"/>
      <c r="AA70" s="105"/>
      <c r="AB70" s="106"/>
    </row>
    <row r="71" spans="1:28" ht="12.75">
      <c r="A71" s="492"/>
      <c r="B71" s="492"/>
      <c r="C71" s="332" t="s">
        <v>168</v>
      </c>
      <c r="D71" s="338" t="s">
        <v>160</v>
      </c>
      <c r="E71" s="119"/>
      <c r="F71" s="96"/>
      <c r="G71" s="121"/>
      <c r="H71" s="98"/>
      <c r="I71" s="119"/>
      <c r="J71" s="96"/>
      <c r="K71" s="119"/>
      <c r="L71" s="96"/>
      <c r="M71" s="123"/>
      <c r="N71" s="122"/>
      <c r="O71" s="119"/>
      <c r="P71" s="96"/>
      <c r="Q71" s="123"/>
      <c r="R71" s="98"/>
      <c r="S71" s="119"/>
      <c r="T71" s="96"/>
      <c r="U71" s="119"/>
      <c r="V71" s="96"/>
      <c r="W71" s="119"/>
      <c r="X71" s="96"/>
      <c r="Y71" s="119"/>
      <c r="Z71" s="96"/>
      <c r="AA71" s="119"/>
      <c r="AB71" s="96"/>
    </row>
    <row r="72" spans="1:28" ht="12.75">
      <c r="A72" s="492"/>
      <c r="B72" s="492"/>
      <c r="C72" s="337" t="s">
        <v>169</v>
      </c>
      <c r="D72" s="343" t="s">
        <v>170</v>
      </c>
      <c r="E72" s="126"/>
      <c r="F72" s="127"/>
      <c r="G72" s="128"/>
      <c r="H72" s="129"/>
      <c r="I72" s="126"/>
      <c r="J72" s="127"/>
      <c r="K72" s="126"/>
      <c r="L72" s="127"/>
      <c r="M72" s="130"/>
      <c r="N72" s="273"/>
      <c r="O72" s="126"/>
      <c r="P72" s="127"/>
      <c r="Q72" s="130"/>
      <c r="R72" s="129"/>
      <c r="S72" s="126"/>
      <c r="T72" s="127"/>
      <c r="U72" s="126"/>
      <c r="V72" s="127"/>
      <c r="W72" s="126"/>
      <c r="X72" s="127"/>
      <c r="Y72" s="126"/>
      <c r="Z72" s="127"/>
      <c r="AA72" s="126"/>
      <c r="AB72" s="127"/>
    </row>
    <row r="73" spans="1:28" ht="12.75">
      <c r="A73" s="492"/>
      <c r="B73" s="492"/>
      <c r="C73" s="332" t="s">
        <v>171</v>
      </c>
      <c r="D73" s="340" t="s">
        <v>172</v>
      </c>
      <c r="E73" s="126"/>
      <c r="F73" s="127"/>
      <c r="G73" s="128"/>
      <c r="H73" s="129"/>
      <c r="I73" s="126"/>
      <c r="J73" s="127"/>
      <c r="K73" s="126"/>
      <c r="L73" s="127"/>
      <c r="M73" s="130"/>
      <c r="N73" s="273"/>
      <c r="O73" s="126"/>
      <c r="P73" s="127"/>
      <c r="Q73" s="130"/>
      <c r="R73" s="129"/>
      <c r="S73" s="126"/>
      <c r="T73" s="127"/>
      <c r="U73" s="126"/>
      <c r="V73" s="127"/>
      <c r="W73" s="126"/>
      <c r="X73" s="127"/>
      <c r="Y73" s="126"/>
      <c r="Z73" s="127"/>
      <c r="AA73" s="126"/>
      <c r="AB73" s="127"/>
    </row>
    <row r="74" spans="1:28" ht="13.5" thickBot="1">
      <c r="A74" s="493"/>
      <c r="B74" s="493"/>
      <c r="C74" s="345" t="s">
        <v>173</v>
      </c>
      <c r="D74" s="344" t="s">
        <v>174</v>
      </c>
      <c r="E74" s="137"/>
      <c r="F74" s="101"/>
      <c r="G74" s="138"/>
      <c r="H74" s="103"/>
      <c r="I74" s="137"/>
      <c r="J74" s="101"/>
      <c r="K74" s="137"/>
      <c r="L74" s="101"/>
      <c r="M74" s="139"/>
      <c r="N74" s="259"/>
      <c r="O74" s="137"/>
      <c r="P74" s="101"/>
      <c r="Q74" s="139"/>
      <c r="R74" s="103"/>
      <c r="S74" s="137"/>
      <c r="T74" s="101"/>
      <c r="U74" s="137"/>
      <c r="V74" s="101"/>
      <c r="W74" s="137"/>
      <c r="X74" s="101"/>
      <c r="Y74" s="137"/>
      <c r="Z74" s="101"/>
      <c r="AA74" s="137"/>
      <c r="AB74" s="101"/>
    </row>
    <row r="75" spans="1:28" ht="12.75">
      <c r="A75" s="491">
        <v>18</v>
      </c>
      <c r="B75" s="491" t="s">
        <v>175</v>
      </c>
      <c r="C75" s="314" t="s">
        <v>176</v>
      </c>
      <c r="D75" s="331" t="s">
        <v>144</v>
      </c>
      <c r="E75" s="105"/>
      <c r="F75" s="106"/>
      <c r="G75" s="107"/>
      <c r="H75" s="108"/>
      <c r="I75" s="105"/>
      <c r="J75" s="106"/>
      <c r="K75" s="105"/>
      <c r="L75" s="106"/>
      <c r="M75" s="109"/>
      <c r="N75" s="118"/>
      <c r="O75" s="105"/>
      <c r="P75" s="106"/>
      <c r="Q75" s="109"/>
      <c r="R75" s="108"/>
      <c r="S75" s="105"/>
      <c r="T75" s="106"/>
      <c r="U75" s="105"/>
      <c r="V75" s="106"/>
      <c r="W75" s="105"/>
      <c r="X75" s="106"/>
      <c r="Y75" s="105"/>
      <c r="Z75" s="106"/>
      <c r="AA75" s="105"/>
      <c r="AB75" s="106"/>
    </row>
    <row r="76" spans="1:28" ht="12.75">
      <c r="A76" s="492"/>
      <c r="B76" s="492"/>
      <c r="C76" s="332" t="s">
        <v>177</v>
      </c>
      <c r="D76" s="338" t="s">
        <v>160</v>
      </c>
      <c r="E76" s="119"/>
      <c r="F76" s="96"/>
      <c r="G76" s="121"/>
      <c r="H76" s="98"/>
      <c r="I76" s="119"/>
      <c r="J76" s="96"/>
      <c r="K76" s="119"/>
      <c r="L76" s="96"/>
      <c r="M76" s="123"/>
      <c r="N76" s="122"/>
      <c r="O76" s="119"/>
      <c r="P76" s="96"/>
      <c r="Q76" s="123"/>
      <c r="R76" s="98"/>
      <c r="S76" s="119"/>
      <c r="T76" s="96"/>
      <c r="U76" s="119"/>
      <c r="V76" s="96"/>
      <c r="W76" s="119"/>
      <c r="X76" s="96"/>
      <c r="Y76" s="119"/>
      <c r="Z76" s="96"/>
      <c r="AA76" s="119"/>
      <c r="AB76" s="96"/>
    </row>
    <row r="77" spans="1:28" ht="12.75">
      <c r="A77" s="492"/>
      <c r="B77" s="492"/>
      <c r="C77" s="337" t="s">
        <v>178</v>
      </c>
      <c r="D77" s="343" t="s">
        <v>154</v>
      </c>
      <c r="E77" s="126"/>
      <c r="F77" s="127"/>
      <c r="G77" s="128">
        <v>1</v>
      </c>
      <c r="H77" s="129">
        <v>5360.05</v>
      </c>
      <c r="I77" s="126"/>
      <c r="J77" s="127"/>
      <c r="K77" s="126"/>
      <c r="L77" s="127"/>
      <c r="M77" s="130"/>
      <c r="N77" s="273"/>
      <c r="O77" s="126"/>
      <c r="P77" s="127"/>
      <c r="Q77" s="130"/>
      <c r="R77" s="129"/>
      <c r="S77" s="126"/>
      <c r="T77" s="127"/>
      <c r="U77" s="126"/>
      <c r="V77" s="127"/>
      <c r="W77" s="126"/>
      <c r="X77" s="127"/>
      <c r="Y77" s="126"/>
      <c r="Z77" s="127"/>
      <c r="AA77" s="126"/>
      <c r="AB77" s="127"/>
    </row>
    <row r="78" spans="1:28" ht="12.75">
      <c r="A78" s="492"/>
      <c r="B78" s="492"/>
      <c r="C78" s="332" t="s">
        <v>179</v>
      </c>
      <c r="D78" s="340" t="s">
        <v>172</v>
      </c>
      <c r="E78" s="126"/>
      <c r="F78" s="127"/>
      <c r="G78" s="128"/>
      <c r="H78" s="129"/>
      <c r="I78" s="126"/>
      <c r="J78" s="127"/>
      <c r="K78" s="126"/>
      <c r="L78" s="127"/>
      <c r="M78" s="130"/>
      <c r="N78" s="273"/>
      <c r="O78" s="126"/>
      <c r="P78" s="127"/>
      <c r="Q78" s="130"/>
      <c r="R78" s="129"/>
      <c r="S78" s="126"/>
      <c r="T78" s="127"/>
      <c r="U78" s="126"/>
      <c r="V78" s="127"/>
      <c r="W78" s="126"/>
      <c r="X78" s="127"/>
      <c r="Y78" s="126"/>
      <c r="Z78" s="127"/>
      <c r="AA78" s="126"/>
      <c r="AB78" s="127"/>
    </row>
    <row r="79" spans="1:28" ht="13.5" thickBot="1">
      <c r="A79" s="493"/>
      <c r="B79" s="493"/>
      <c r="C79" s="345" t="s">
        <v>180</v>
      </c>
      <c r="D79" s="344" t="s">
        <v>174</v>
      </c>
      <c r="E79" s="137"/>
      <c r="F79" s="101"/>
      <c r="G79" s="138"/>
      <c r="H79" s="103"/>
      <c r="I79" s="137"/>
      <c r="J79" s="101"/>
      <c r="K79" s="137"/>
      <c r="L79" s="101"/>
      <c r="M79" s="139"/>
      <c r="N79" s="259"/>
      <c r="O79" s="137"/>
      <c r="P79" s="101"/>
      <c r="Q79" s="139"/>
      <c r="R79" s="103"/>
      <c r="S79" s="137"/>
      <c r="T79" s="101"/>
      <c r="U79" s="137"/>
      <c r="V79" s="101"/>
      <c r="W79" s="137"/>
      <c r="X79" s="101"/>
      <c r="Y79" s="137"/>
      <c r="Z79" s="101"/>
      <c r="AA79" s="137"/>
      <c r="AB79" s="101"/>
    </row>
    <row r="80" spans="1:28" ht="12.75">
      <c r="A80" s="491">
        <v>19</v>
      </c>
      <c r="B80" s="491" t="s">
        <v>181</v>
      </c>
      <c r="C80" s="314" t="s">
        <v>182</v>
      </c>
      <c r="D80" s="331" t="s">
        <v>144</v>
      </c>
      <c r="E80" s="105"/>
      <c r="F80" s="106"/>
      <c r="G80" s="107"/>
      <c r="H80" s="108"/>
      <c r="I80" s="105"/>
      <c r="J80" s="106"/>
      <c r="K80" s="105"/>
      <c r="L80" s="106"/>
      <c r="M80" s="109"/>
      <c r="N80" s="118"/>
      <c r="O80" s="105"/>
      <c r="P80" s="106"/>
      <c r="Q80" s="109"/>
      <c r="R80" s="108"/>
      <c r="S80" s="105"/>
      <c r="T80" s="106"/>
      <c r="U80" s="105"/>
      <c r="V80" s="106"/>
      <c r="W80" s="105"/>
      <c r="X80" s="106"/>
      <c r="Y80" s="105"/>
      <c r="Z80" s="106"/>
      <c r="AA80" s="105"/>
      <c r="AB80" s="106"/>
    </row>
    <row r="81" spans="1:28" ht="12.75">
      <c r="A81" s="492"/>
      <c r="B81" s="492"/>
      <c r="C81" s="332" t="s">
        <v>183</v>
      </c>
      <c r="D81" s="338" t="s">
        <v>160</v>
      </c>
      <c r="E81" s="119"/>
      <c r="F81" s="96"/>
      <c r="G81" s="121"/>
      <c r="H81" s="98"/>
      <c r="I81" s="119"/>
      <c r="J81" s="96"/>
      <c r="K81" s="119"/>
      <c r="L81" s="96"/>
      <c r="M81" s="123"/>
      <c r="N81" s="122"/>
      <c r="O81" s="119"/>
      <c r="P81" s="96"/>
      <c r="Q81" s="123"/>
      <c r="R81" s="98"/>
      <c r="S81" s="119"/>
      <c r="T81" s="96"/>
      <c r="U81" s="119"/>
      <c r="V81" s="96"/>
      <c r="W81" s="119"/>
      <c r="X81" s="96"/>
      <c r="Y81" s="119"/>
      <c r="Z81" s="96"/>
      <c r="AA81" s="119"/>
      <c r="AB81" s="96"/>
    </row>
    <row r="82" spans="1:28" ht="12.75">
      <c r="A82" s="492"/>
      <c r="B82" s="492"/>
      <c r="C82" s="337" t="s">
        <v>184</v>
      </c>
      <c r="D82" s="343" t="s">
        <v>154</v>
      </c>
      <c r="E82" s="126"/>
      <c r="F82" s="127"/>
      <c r="G82" s="128"/>
      <c r="H82" s="129"/>
      <c r="I82" s="126"/>
      <c r="J82" s="127"/>
      <c r="K82" s="126"/>
      <c r="L82" s="127"/>
      <c r="M82" s="130"/>
      <c r="N82" s="273"/>
      <c r="O82" s="126"/>
      <c r="P82" s="127"/>
      <c r="Q82" s="130"/>
      <c r="R82" s="129"/>
      <c r="S82" s="126"/>
      <c r="T82" s="127"/>
      <c r="U82" s="126"/>
      <c r="V82" s="127"/>
      <c r="W82" s="126"/>
      <c r="X82" s="127"/>
      <c r="Y82" s="126"/>
      <c r="Z82" s="127"/>
      <c r="AA82" s="126"/>
      <c r="AB82" s="127"/>
    </row>
    <row r="83" spans="1:28" ht="12.75">
      <c r="A83" s="492"/>
      <c r="B83" s="492"/>
      <c r="C83" s="332" t="s">
        <v>185</v>
      </c>
      <c r="D83" s="340" t="s">
        <v>172</v>
      </c>
      <c r="E83" s="126"/>
      <c r="F83" s="127"/>
      <c r="G83" s="128"/>
      <c r="H83" s="129"/>
      <c r="I83" s="126"/>
      <c r="J83" s="127"/>
      <c r="K83" s="126"/>
      <c r="L83" s="127"/>
      <c r="M83" s="130"/>
      <c r="N83" s="273"/>
      <c r="O83" s="126"/>
      <c r="P83" s="127"/>
      <c r="Q83" s="130"/>
      <c r="R83" s="129"/>
      <c r="S83" s="126"/>
      <c r="T83" s="127"/>
      <c r="U83" s="126"/>
      <c r="V83" s="127"/>
      <c r="W83" s="126"/>
      <c r="X83" s="127"/>
      <c r="Y83" s="126"/>
      <c r="Z83" s="127"/>
      <c r="AA83" s="126"/>
      <c r="AB83" s="127"/>
    </row>
    <row r="84" spans="1:28" ht="13.5" thickBot="1">
      <c r="A84" s="493"/>
      <c r="B84" s="493"/>
      <c r="C84" s="345" t="s">
        <v>186</v>
      </c>
      <c r="D84" s="344" t="s">
        <v>174</v>
      </c>
      <c r="E84" s="126"/>
      <c r="F84" s="127"/>
      <c r="G84" s="128"/>
      <c r="H84" s="129"/>
      <c r="I84" s="126"/>
      <c r="J84" s="127"/>
      <c r="K84" s="126"/>
      <c r="L84" s="127"/>
      <c r="M84" s="130"/>
      <c r="N84" s="273"/>
      <c r="O84" s="126"/>
      <c r="P84" s="127"/>
      <c r="Q84" s="130"/>
      <c r="R84" s="129"/>
      <c r="S84" s="126"/>
      <c r="T84" s="127"/>
      <c r="U84" s="126"/>
      <c r="V84" s="127"/>
      <c r="W84" s="126"/>
      <c r="X84" s="127"/>
      <c r="Y84" s="126"/>
      <c r="Z84" s="127"/>
      <c r="AA84" s="126"/>
      <c r="AB84" s="127"/>
    </row>
    <row r="85" spans="1:28" ht="12.75">
      <c r="A85" s="491">
        <v>20</v>
      </c>
      <c r="B85" s="494" t="s">
        <v>187</v>
      </c>
      <c r="C85" s="324" t="s">
        <v>188</v>
      </c>
      <c r="D85" s="331" t="s">
        <v>144</v>
      </c>
      <c r="E85" s="176"/>
      <c r="F85" s="177"/>
      <c r="G85" s="178"/>
      <c r="H85" s="179"/>
      <c r="I85" s="180"/>
      <c r="J85" s="181"/>
      <c r="K85" s="176"/>
      <c r="L85" s="177"/>
      <c r="M85" s="62"/>
      <c r="N85" s="447"/>
      <c r="O85" s="180"/>
      <c r="P85" s="181"/>
      <c r="Q85" s="182"/>
      <c r="R85" s="179"/>
      <c r="S85" s="180"/>
      <c r="T85" s="181"/>
      <c r="U85" s="180"/>
      <c r="V85" s="181"/>
      <c r="W85" s="180"/>
      <c r="X85" s="181"/>
      <c r="Y85" s="180"/>
      <c r="Z85" s="181"/>
      <c r="AA85" s="180"/>
      <c r="AB85" s="181"/>
    </row>
    <row r="86" spans="1:28" ht="12.75">
      <c r="A86" s="492"/>
      <c r="B86" s="497"/>
      <c r="C86" s="325" t="s">
        <v>189</v>
      </c>
      <c r="D86" s="333" t="s">
        <v>160</v>
      </c>
      <c r="E86" s="183"/>
      <c r="F86" s="184"/>
      <c r="G86" s="185"/>
      <c r="H86" s="186"/>
      <c r="I86" s="187"/>
      <c r="J86" s="188"/>
      <c r="K86" s="183"/>
      <c r="L86" s="184"/>
      <c r="M86" s="123"/>
      <c r="N86" s="448"/>
      <c r="O86" s="187"/>
      <c r="P86" s="188"/>
      <c r="Q86" s="189"/>
      <c r="R86" s="186"/>
      <c r="S86" s="187"/>
      <c r="T86" s="188"/>
      <c r="U86" s="187"/>
      <c r="V86" s="188"/>
      <c r="W86" s="187"/>
      <c r="X86" s="188"/>
      <c r="Y86" s="187"/>
      <c r="Z86" s="188"/>
      <c r="AA86" s="187"/>
      <c r="AB86" s="188"/>
    </row>
    <row r="87" spans="1:28" ht="12.75">
      <c r="A87" s="492"/>
      <c r="B87" s="497"/>
      <c r="C87" s="325" t="s">
        <v>190</v>
      </c>
      <c r="D87" s="343" t="s">
        <v>154</v>
      </c>
      <c r="E87" s="183"/>
      <c r="F87" s="184"/>
      <c r="G87" s="185"/>
      <c r="H87" s="186"/>
      <c r="I87" s="187"/>
      <c r="J87" s="188"/>
      <c r="K87" s="183"/>
      <c r="L87" s="184"/>
      <c r="M87" s="123"/>
      <c r="N87" s="448"/>
      <c r="O87" s="187"/>
      <c r="P87" s="188"/>
      <c r="Q87" s="189"/>
      <c r="R87" s="186"/>
      <c r="S87" s="187"/>
      <c r="T87" s="188"/>
      <c r="U87" s="187"/>
      <c r="V87" s="188"/>
      <c r="W87" s="187"/>
      <c r="X87" s="188"/>
      <c r="Y87" s="187"/>
      <c r="Z87" s="188"/>
      <c r="AA87" s="187"/>
      <c r="AB87" s="188"/>
    </row>
    <row r="88" spans="1:28" ht="13.5" thickBot="1">
      <c r="A88" s="493"/>
      <c r="B88" s="495"/>
      <c r="C88" s="349" t="s">
        <v>191</v>
      </c>
      <c r="D88" s="340" t="s">
        <v>172</v>
      </c>
      <c r="E88" s="192"/>
      <c r="F88" s="193"/>
      <c r="G88" s="194"/>
      <c r="H88" s="195"/>
      <c r="I88" s="196"/>
      <c r="J88" s="197"/>
      <c r="K88" s="192"/>
      <c r="L88" s="193"/>
      <c r="M88" s="130"/>
      <c r="N88" s="449"/>
      <c r="O88" s="196"/>
      <c r="P88" s="197"/>
      <c r="Q88" s="198"/>
      <c r="R88" s="195"/>
      <c r="S88" s="196"/>
      <c r="T88" s="197"/>
      <c r="U88" s="196"/>
      <c r="V88" s="197"/>
      <c r="W88" s="196"/>
      <c r="X88" s="197"/>
      <c r="Y88" s="196"/>
      <c r="Z88" s="197"/>
      <c r="AA88" s="196"/>
      <c r="AB88" s="197"/>
    </row>
    <row r="89" spans="1:28" s="1" customFormat="1" ht="13.5" thickBot="1">
      <c r="A89" s="501" t="s">
        <v>192</v>
      </c>
      <c r="B89" s="502"/>
      <c r="C89" s="502"/>
      <c r="D89" s="502"/>
      <c r="E89" s="52">
        <f aca="true" t="shared" si="5" ref="E89:AB89">SUM(E58:E88)</f>
        <v>0</v>
      </c>
      <c r="F89" s="53">
        <f t="shared" si="5"/>
        <v>0</v>
      </c>
      <c r="G89" s="54">
        <f t="shared" si="5"/>
        <v>1</v>
      </c>
      <c r="H89" s="55">
        <f t="shared" si="5"/>
        <v>5360.05</v>
      </c>
      <c r="I89" s="52">
        <f t="shared" si="5"/>
        <v>6</v>
      </c>
      <c r="J89" s="53">
        <f t="shared" si="5"/>
        <v>372.34000000000003</v>
      </c>
      <c r="K89" s="52">
        <f t="shared" si="5"/>
        <v>0</v>
      </c>
      <c r="L89" s="53">
        <f t="shared" si="5"/>
        <v>0</v>
      </c>
      <c r="M89" s="56">
        <f t="shared" si="5"/>
        <v>0</v>
      </c>
      <c r="N89" s="433">
        <f t="shared" si="5"/>
        <v>0</v>
      </c>
      <c r="O89" s="52">
        <f t="shared" si="5"/>
        <v>0</v>
      </c>
      <c r="P89" s="53">
        <f t="shared" si="5"/>
        <v>0</v>
      </c>
      <c r="Q89" s="56">
        <f t="shared" si="5"/>
        <v>0</v>
      </c>
      <c r="R89" s="55">
        <f t="shared" si="5"/>
        <v>0</v>
      </c>
      <c r="S89" s="52">
        <f t="shared" si="5"/>
        <v>0</v>
      </c>
      <c r="T89" s="53">
        <f t="shared" si="5"/>
        <v>0</v>
      </c>
      <c r="U89" s="52">
        <f t="shared" si="5"/>
        <v>0</v>
      </c>
      <c r="V89" s="53">
        <f t="shared" si="5"/>
        <v>0</v>
      </c>
      <c r="W89" s="52">
        <f t="shared" si="5"/>
        <v>0</v>
      </c>
      <c r="X89" s="53">
        <f t="shared" si="5"/>
        <v>0</v>
      </c>
      <c r="Y89" s="52">
        <f t="shared" si="5"/>
        <v>0</v>
      </c>
      <c r="Z89" s="53">
        <f t="shared" si="5"/>
        <v>0</v>
      </c>
      <c r="AA89" s="52">
        <f t="shared" si="5"/>
        <v>0</v>
      </c>
      <c r="AB89" s="53">
        <f t="shared" si="5"/>
        <v>0</v>
      </c>
    </row>
    <row r="90" spans="1:28" ht="13.5" thickBot="1">
      <c r="A90" s="350">
        <v>21</v>
      </c>
      <c r="B90" s="351" t="s">
        <v>193</v>
      </c>
      <c r="C90" s="351" t="s">
        <v>194</v>
      </c>
      <c r="D90" s="352"/>
      <c r="E90" s="132"/>
      <c r="F90" s="133"/>
      <c r="G90" s="134"/>
      <c r="H90" s="135"/>
      <c r="I90" s="132"/>
      <c r="J90" s="133"/>
      <c r="K90" s="132"/>
      <c r="L90" s="133"/>
      <c r="M90" s="136"/>
      <c r="N90" s="439"/>
      <c r="O90" s="132"/>
      <c r="P90" s="133"/>
      <c r="Q90" s="136"/>
      <c r="R90" s="135"/>
      <c r="S90" s="132"/>
      <c r="T90" s="133"/>
      <c r="U90" s="132"/>
      <c r="V90" s="133"/>
      <c r="W90" s="132"/>
      <c r="X90" s="133"/>
      <c r="Y90" s="132"/>
      <c r="Z90" s="133"/>
      <c r="AA90" s="132"/>
      <c r="AB90" s="133"/>
    </row>
    <row r="91" spans="1:28" ht="13.5" thickBot="1">
      <c r="A91" s="350">
        <v>22</v>
      </c>
      <c r="B91" s="353" t="s">
        <v>193</v>
      </c>
      <c r="C91" s="353" t="s">
        <v>195</v>
      </c>
      <c r="D91" s="352" t="s">
        <v>196</v>
      </c>
      <c r="E91" s="132"/>
      <c r="F91" s="133"/>
      <c r="G91" s="134"/>
      <c r="H91" s="135"/>
      <c r="I91" s="132"/>
      <c r="J91" s="133"/>
      <c r="K91" s="132"/>
      <c r="L91" s="133"/>
      <c r="M91" s="136"/>
      <c r="N91" s="439"/>
      <c r="O91" s="132"/>
      <c r="P91" s="133"/>
      <c r="Q91" s="136"/>
      <c r="R91" s="135"/>
      <c r="S91" s="132"/>
      <c r="T91" s="133"/>
      <c r="U91" s="132"/>
      <c r="V91" s="133"/>
      <c r="W91" s="132"/>
      <c r="X91" s="133"/>
      <c r="Y91" s="132"/>
      <c r="Z91" s="133"/>
      <c r="AA91" s="132"/>
      <c r="AB91" s="133"/>
    </row>
    <row r="92" spans="1:28" ht="13.5" thickBot="1">
      <c r="A92" s="492">
        <v>23</v>
      </c>
      <c r="B92" s="492" t="s">
        <v>197</v>
      </c>
      <c r="C92" s="332" t="s">
        <v>198</v>
      </c>
      <c r="D92" s="354" t="s">
        <v>199</v>
      </c>
      <c r="E92" s="64"/>
      <c r="F92" s="65"/>
      <c r="G92" s="66"/>
      <c r="H92" s="67"/>
      <c r="I92" s="64"/>
      <c r="J92" s="65"/>
      <c r="K92" s="64"/>
      <c r="L92" s="65"/>
      <c r="M92" s="68"/>
      <c r="N92" s="125"/>
      <c r="O92" s="64"/>
      <c r="P92" s="65"/>
      <c r="Q92" s="68"/>
      <c r="R92" s="67"/>
      <c r="S92" s="64"/>
      <c r="T92" s="65"/>
      <c r="U92" s="64"/>
      <c r="V92" s="65"/>
      <c r="W92" s="64"/>
      <c r="X92" s="65"/>
      <c r="Y92" s="64"/>
      <c r="Z92" s="65"/>
      <c r="AA92" s="64"/>
      <c r="AB92" s="65"/>
    </row>
    <row r="93" spans="1:28" ht="13.5" thickBot="1">
      <c r="A93" s="492"/>
      <c r="B93" s="492"/>
      <c r="C93" s="332" t="s">
        <v>200</v>
      </c>
      <c r="D93" s="342" t="s">
        <v>201</v>
      </c>
      <c r="E93" s="137"/>
      <c r="F93" s="101"/>
      <c r="G93" s="138">
        <v>2</v>
      </c>
      <c r="H93" s="103">
        <v>143.84</v>
      </c>
      <c r="I93" s="137"/>
      <c r="J93" s="101"/>
      <c r="K93" s="137"/>
      <c r="L93" s="101"/>
      <c r="M93" s="139">
        <v>2</v>
      </c>
      <c r="N93" s="259">
        <v>143.84</v>
      </c>
      <c r="O93" s="137">
        <v>2</v>
      </c>
      <c r="P93" s="101">
        <v>143.84</v>
      </c>
      <c r="Q93" s="139">
        <v>4</v>
      </c>
      <c r="R93" s="103">
        <v>287.68</v>
      </c>
      <c r="S93" s="137">
        <v>4</v>
      </c>
      <c r="T93" s="101">
        <v>287.68</v>
      </c>
      <c r="U93" s="137"/>
      <c r="V93" s="101"/>
      <c r="W93" s="137">
        <v>4</v>
      </c>
      <c r="X93" s="101">
        <v>280</v>
      </c>
      <c r="Y93" s="137"/>
      <c r="Z93" s="101"/>
      <c r="AA93" s="137"/>
      <c r="AB93" s="101"/>
    </row>
    <row r="94" spans="1:28" ht="13.5" thickBot="1">
      <c r="A94" s="493"/>
      <c r="B94" s="493"/>
      <c r="C94" s="332" t="s">
        <v>202</v>
      </c>
      <c r="D94" s="343" t="s">
        <v>203</v>
      </c>
      <c r="E94" s="105"/>
      <c r="F94" s="106"/>
      <c r="G94" s="107"/>
      <c r="H94" s="108"/>
      <c r="I94" s="105"/>
      <c r="J94" s="106"/>
      <c r="K94" s="105">
        <v>2</v>
      </c>
      <c r="L94" s="106">
        <v>84.66</v>
      </c>
      <c r="M94" s="109"/>
      <c r="N94" s="118"/>
      <c r="O94" s="105"/>
      <c r="P94" s="106"/>
      <c r="Q94" s="109"/>
      <c r="R94" s="108"/>
      <c r="S94" s="105"/>
      <c r="T94" s="106"/>
      <c r="U94" s="105"/>
      <c r="V94" s="106"/>
      <c r="W94" s="105">
        <v>2</v>
      </c>
      <c r="X94" s="106">
        <v>84.66</v>
      </c>
      <c r="Y94" s="105"/>
      <c r="Z94" s="106"/>
      <c r="AA94" s="105"/>
      <c r="AB94" s="106"/>
    </row>
    <row r="95" spans="1:28" ht="13.5" thickBot="1">
      <c r="A95" s="312">
        <v>24</v>
      </c>
      <c r="B95" s="355" t="s">
        <v>204</v>
      </c>
      <c r="C95" s="341" t="s">
        <v>205</v>
      </c>
      <c r="D95" s="347"/>
      <c r="E95" s="126">
        <v>1</v>
      </c>
      <c r="F95" s="127">
        <v>156.8</v>
      </c>
      <c r="G95" s="128">
        <v>1</v>
      </c>
      <c r="H95" s="129">
        <v>156.8</v>
      </c>
      <c r="I95" s="126">
        <v>4</v>
      </c>
      <c r="J95" s="127">
        <v>627.2</v>
      </c>
      <c r="K95" s="126">
        <v>3</v>
      </c>
      <c r="L95" s="127">
        <v>470.4</v>
      </c>
      <c r="M95" s="130">
        <v>5</v>
      </c>
      <c r="N95" s="273">
        <v>784</v>
      </c>
      <c r="O95" s="126">
        <v>4</v>
      </c>
      <c r="P95" s="127">
        <v>627.2</v>
      </c>
      <c r="Q95" s="130">
        <v>3</v>
      </c>
      <c r="R95" s="129">
        <v>470.4</v>
      </c>
      <c r="S95" s="126">
        <v>2</v>
      </c>
      <c r="T95" s="127">
        <v>313.6</v>
      </c>
      <c r="U95" s="126"/>
      <c r="V95" s="127"/>
      <c r="W95" s="126">
        <v>2</v>
      </c>
      <c r="X95" s="127">
        <v>307.66</v>
      </c>
      <c r="Y95" s="126"/>
      <c r="Z95" s="127"/>
      <c r="AA95" s="126">
        <v>1</v>
      </c>
      <c r="AB95" s="127">
        <v>153.83</v>
      </c>
    </row>
    <row r="96" spans="1:28" ht="12.75">
      <c r="A96" s="491">
        <v>25</v>
      </c>
      <c r="B96" s="491" t="s">
        <v>206</v>
      </c>
      <c r="C96" s="341"/>
      <c r="D96" s="356" t="s">
        <v>207</v>
      </c>
      <c r="E96" s="199" t="s">
        <v>208</v>
      </c>
      <c r="F96" s="200" t="s">
        <v>208</v>
      </c>
      <c r="G96" s="201" t="s">
        <v>208</v>
      </c>
      <c r="H96" s="202" t="s">
        <v>208</v>
      </c>
      <c r="I96" s="203" t="s">
        <v>208</v>
      </c>
      <c r="J96" s="204" t="s">
        <v>208</v>
      </c>
      <c r="K96" s="199" t="s">
        <v>208</v>
      </c>
      <c r="L96" s="200" t="s">
        <v>208</v>
      </c>
      <c r="M96" s="463" t="s">
        <v>208</v>
      </c>
      <c r="N96" s="450" t="s">
        <v>208</v>
      </c>
      <c r="O96" s="203" t="s">
        <v>208</v>
      </c>
      <c r="P96" s="204" t="s">
        <v>208</v>
      </c>
      <c r="Q96" s="205" t="s">
        <v>208</v>
      </c>
      <c r="R96" s="202" t="s">
        <v>208</v>
      </c>
      <c r="S96" s="203" t="s">
        <v>208</v>
      </c>
      <c r="T96" s="204" t="s">
        <v>208</v>
      </c>
      <c r="U96" s="203" t="s">
        <v>208</v>
      </c>
      <c r="V96" s="204" t="s">
        <v>208</v>
      </c>
      <c r="W96" s="203" t="s">
        <v>208</v>
      </c>
      <c r="X96" s="204" t="s">
        <v>208</v>
      </c>
      <c r="Y96" s="203" t="s">
        <v>208</v>
      </c>
      <c r="Z96" s="204" t="s">
        <v>208</v>
      </c>
      <c r="AA96" s="203" t="s">
        <v>208</v>
      </c>
      <c r="AB96" s="204" t="s">
        <v>208</v>
      </c>
    </row>
    <row r="97" spans="1:28" ht="12.75">
      <c r="A97" s="492"/>
      <c r="B97" s="492"/>
      <c r="C97" s="337" t="s">
        <v>209</v>
      </c>
      <c r="D97" s="357" t="s">
        <v>210</v>
      </c>
      <c r="E97" s="206"/>
      <c r="F97" s="207"/>
      <c r="G97" s="208">
        <v>3</v>
      </c>
      <c r="H97" s="209">
        <v>2658.99</v>
      </c>
      <c r="I97" s="210">
        <v>13</v>
      </c>
      <c r="J97" s="211">
        <v>11522.29</v>
      </c>
      <c r="K97" s="206"/>
      <c r="L97" s="207"/>
      <c r="M97" s="464">
        <v>10</v>
      </c>
      <c r="N97" s="451">
        <v>8863.3</v>
      </c>
      <c r="O97" s="210">
        <v>9</v>
      </c>
      <c r="P97" s="211">
        <v>7976.97</v>
      </c>
      <c r="Q97" s="212">
        <v>7</v>
      </c>
      <c r="R97" s="209">
        <v>6204.31</v>
      </c>
      <c r="S97" s="210">
        <v>12</v>
      </c>
      <c r="T97" s="211">
        <v>10629.63</v>
      </c>
      <c r="U97" s="210">
        <v>4</v>
      </c>
      <c r="V97" s="211">
        <v>3545.32</v>
      </c>
      <c r="W97" s="210">
        <v>9</v>
      </c>
      <c r="X97" s="211">
        <v>7857.67</v>
      </c>
      <c r="Y97" s="210">
        <v>6</v>
      </c>
      <c r="Z97" s="211">
        <v>5198.68</v>
      </c>
      <c r="AA97" s="210">
        <v>5</v>
      </c>
      <c r="AB97" s="211">
        <v>4298.35</v>
      </c>
    </row>
    <row r="98" spans="1:28" ht="12.75">
      <c r="A98" s="492"/>
      <c r="B98" s="492"/>
      <c r="C98" s="337" t="s">
        <v>211</v>
      </c>
      <c r="D98" s="357" t="s">
        <v>212</v>
      </c>
      <c r="E98" s="206"/>
      <c r="F98" s="207"/>
      <c r="G98" s="208"/>
      <c r="H98" s="209"/>
      <c r="I98" s="210"/>
      <c r="J98" s="211"/>
      <c r="K98" s="206">
        <v>14</v>
      </c>
      <c r="L98" s="207">
        <v>12408.62</v>
      </c>
      <c r="M98" s="464"/>
      <c r="N98" s="451"/>
      <c r="O98" s="210"/>
      <c r="P98" s="211"/>
      <c r="Q98" s="212"/>
      <c r="R98" s="209"/>
      <c r="S98" s="210"/>
      <c r="T98" s="211"/>
      <c r="U98" s="210"/>
      <c r="V98" s="211"/>
      <c r="W98" s="210"/>
      <c r="X98" s="211"/>
      <c r="Y98" s="210"/>
      <c r="Z98" s="211"/>
      <c r="AA98" s="210"/>
      <c r="AB98" s="211"/>
    </row>
    <row r="99" spans="1:28" ht="12.75">
      <c r="A99" s="492"/>
      <c r="B99" s="492"/>
      <c r="C99" s="337"/>
      <c r="D99" s="358" t="s">
        <v>213</v>
      </c>
      <c r="E99" s="213" t="s">
        <v>208</v>
      </c>
      <c r="F99" s="214" t="s">
        <v>208</v>
      </c>
      <c r="G99" s="215" t="s">
        <v>208</v>
      </c>
      <c r="H99" s="216" t="s">
        <v>208</v>
      </c>
      <c r="I99" s="217" t="s">
        <v>208</v>
      </c>
      <c r="J99" s="218" t="s">
        <v>208</v>
      </c>
      <c r="K99" s="213" t="s">
        <v>208</v>
      </c>
      <c r="L99" s="214" t="s">
        <v>208</v>
      </c>
      <c r="M99" s="465" t="s">
        <v>208</v>
      </c>
      <c r="N99" s="452" t="s">
        <v>208</v>
      </c>
      <c r="O99" s="217" t="s">
        <v>208</v>
      </c>
      <c r="P99" s="218" t="s">
        <v>208</v>
      </c>
      <c r="Q99" s="219" t="s">
        <v>208</v>
      </c>
      <c r="R99" s="216" t="s">
        <v>208</v>
      </c>
      <c r="S99" s="217" t="s">
        <v>208</v>
      </c>
      <c r="T99" s="218" t="s">
        <v>208</v>
      </c>
      <c r="U99" s="217" t="s">
        <v>208</v>
      </c>
      <c r="V99" s="218" t="s">
        <v>208</v>
      </c>
      <c r="W99" s="217" t="s">
        <v>208</v>
      </c>
      <c r="X99" s="218" t="s">
        <v>208</v>
      </c>
      <c r="Y99" s="217" t="s">
        <v>208</v>
      </c>
      <c r="Z99" s="218" t="s">
        <v>208</v>
      </c>
      <c r="AA99" s="217" t="s">
        <v>208</v>
      </c>
      <c r="AB99" s="218" t="s">
        <v>208</v>
      </c>
    </row>
    <row r="100" spans="1:28" ht="12.75">
      <c r="A100" s="492"/>
      <c r="B100" s="492"/>
      <c r="C100" s="337" t="s">
        <v>214</v>
      </c>
      <c r="D100" s="357" t="s">
        <v>215</v>
      </c>
      <c r="E100" s="206"/>
      <c r="F100" s="207"/>
      <c r="G100" s="208"/>
      <c r="H100" s="209"/>
      <c r="I100" s="210"/>
      <c r="J100" s="211"/>
      <c r="K100" s="206"/>
      <c r="L100" s="207"/>
      <c r="M100" s="464"/>
      <c r="N100" s="451"/>
      <c r="O100" s="210"/>
      <c r="P100" s="211"/>
      <c r="Q100" s="212"/>
      <c r="R100" s="209"/>
      <c r="S100" s="210"/>
      <c r="T100" s="211"/>
      <c r="U100" s="210"/>
      <c r="V100" s="211"/>
      <c r="W100" s="210"/>
      <c r="X100" s="211"/>
      <c r="Y100" s="210"/>
      <c r="Z100" s="211"/>
      <c r="AA100" s="210"/>
      <c r="AB100" s="211"/>
    </row>
    <row r="101" spans="1:28" ht="13.5" thickBot="1">
      <c r="A101" s="493"/>
      <c r="B101" s="493"/>
      <c r="C101" s="345" t="s">
        <v>216</v>
      </c>
      <c r="D101" s="346" t="s">
        <v>217</v>
      </c>
      <c r="E101" s="220"/>
      <c r="F101" s="221"/>
      <c r="G101" s="222"/>
      <c r="H101" s="223"/>
      <c r="I101" s="224"/>
      <c r="J101" s="225"/>
      <c r="K101" s="220"/>
      <c r="L101" s="221"/>
      <c r="M101" s="466"/>
      <c r="N101" s="453"/>
      <c r="O101" s="224"/>
      <c r="P101" s="225"/>
      <c r="Q101" s="226"/>
      <c r="R101" s="223"/>
      <c r="S101" s="224"/>
      <c r="T101" s="225"/>
      <c r="U101" s="224"/>
      <c r="V101" s="225"/>
      <c r="W101" s="224"/>
      <c r="X101" s="225"/>
      <c r="Y101" s="224"/>
      <c r="Z101" s="225"/>
      <c r="AA101" s="224"/>
      <c r="AB101" s="225"/>
    </row>
    <row r="102" spans="1:28" s="1" customFormat="1" ht="13.5" thickBot="1">
      <c r="A102" s="359"/>
      <c r="B102" s="315"/>
      <c r="C102" s="360"/>
      <c r="D102" s="361" t="s">
        <v>21</v>
      </c>
      <c r="E102" s="227">
        <f aca="true" t="shared" si="6" ref="E102:AB102">SUM(E90:E101)</f>
        <v>1</v>
      </c>
      <c r="F102" s="228">
        <f t="shared" si="6"/>
        <v>156.8</v>
      </c>
      <c r="G102" s="229">
        <f t="shared" si="6"/>
        <v>6</v>
      </c>
      <c r="H102" s="230">
        <f t="shared" si="6"/>
        <v>2959.6299999999997</v>
      </c>
      <c r="I102" s="227">
        <f t="shared" si="6"/>
        <v>17</v>
      </c>
      <c r="J102" s="228">
        <f t="shared" si="6"/>
        <v>12149.490000000002</v>
      </c>
      <c r="K102" s="227">
        <f t="shared" si="6"/>
        <v>19</v>
      </c>
      <c r="L102" s="228">
        <f t="shared" si="6"/>
        <v>12963.68</v>
      </c>
      <c r="M102" s="231">
        <f t="shared" si="6"/>
        <v>17</v>
      </c>
      <c r="N102" s="454">
        <f t="shared" si="6"/>
        <v>9791.14</v>
      </c>
      <c r="O102" s="227">
        <f t="shared" si="6"/>
        <v>15</v>
      </c>
      <c r="P102" s="228">
        <f t="shared" si="6"/>
        <v>8748.01</v>
      </c>
      <c r="Q102" s="231">
        <f t="shared" si="6"/>
        <v>14</v>
      </c>
      <c r="R102" s="230">
        <f t="shared" si="6"/>
        <v>6962.39</v>
      </c>
      <c r="S102" s="227">
        <f t="shared" si="6"/>
        <v>18</v>
      </c>
      <c r="T102" s="228">
        <f t="shared" si="6"/>
        <v>11230.91</v>
      </c>
      <c r="U102" s="227">
        <f t="shared" si="6"/>
        <v>4</v>
      </c>
      <c r="V102" s="228">
        <f t="shared" si="6"/>
        <v>3545.32</v>
      </c>
      <c r="W102" s="227">
        <f t="shared" si="6"/>
        <v>17</v>
      </c>
      <c r="X102" s="228">
        <f t="shared" si="6"/>
        <v>8529.99</v>
      </c>
      <c r="Y102" s="227">
        <f t="shared" si="6"/>
        <v>6</v>
      </c>
      <c r="Z102" s="228">
        <f t="shared" si="6"/>
        <v>5198.68</v>
      </c>
      <c r="AA102" s="227">
        <f t="shared" si="6"/>
        <v>6</v>
      </c>
      <c r="AB102" s="228">
        <f t="shared" si="6"/>
        <v>4452.18</v>
      </c>
    </row>
    <row r="103" spans="1:28" ht="12.75">
      <c r="A103" s="491">
        <v>26</v>
      </c>
      <c r="B103" s="362" t="s">
        <v>218</v>
      </c>
      <c r="C103" s="339" t="s">
        <v>219</v>
      </c>
      <c r="D103" s="331" t="s">
        <v>220</v>
      </c>
      <c r="E103" s="58"/>
      <c r="F103" s="59"/>
      <c r="G103" s="60"/>
      <c r="H103" s="61"/>
      <c r="I103" s="58"/>
      <c r="J103" s="59"/>
      <c r="K103" s="58"/>
      <c r="L103" s="59"/>
      <c r="M103" s="62"/>
      <c r="N103" s="434"/>
      <c r="O103" s="58"/>
      <c r="P103" s="59"/>
      <c r="Q103" s="62"/>
      <c r="R103" s="61"/>
      <c r="S103" s="58"/>
      <c r="T103" s="59"/>
      <c r="U103" s="58"/>
      <c r="V103" s="59"/>
      <c r="W103" s="58"/>
      <c r="X103" s="59"/>
      <c r="Y103" s="58"/>
      <c r="Z103" s="59"/>
      <c r="AA103" s="58"/>
      <c r="AB103" s="59"/>
    </row>
    <row r="104" spans="1:28" ht="12.75">
      <c r="A104" s="492"/>
      <c r="B104" s="362"/>
      <c r="C104" s="339" t="s">
        <v>221</v>
      </c>
      <c r="D104" s="343" t="s">
        <v>222</v>
      </c>
      <c r="E104" s="64"/>
      <c r="F104" s="65"/>
      <c r="G104" s="66"/>
      <c r="H104" s="67"/>
      <c r="I104" s="64"/>
      <c r="J104" s="65"/>
      <c r="K104" s="64"/>
      <c r="L104" s="65"/>
      <c r="M104" s="68"/>
      <c r="N104" s="125"/>
      <c r="O104" s="64"/>
      <c r="P104" s="65"/>
      <c r="Q104" s="68"/>
      <c r="R104" s="67"/>
      <c r="S104" s="64"/>
      <c r="T104" s="65"/>
      <c r="U104" s="64"/>
      <c r="V104" s="65"/>
      <c r="W104" s="64"/>
      <c r="X104" s="65"/>
      <c r="Y104" s="64"/>
      <c r="Z104" s="65"/>
      <c r="AA104" s="64"/>
      <c r="AB104" s="65"/>
    </row>
    <row r="105" spans="1:28" ht="13.5" thickBot="1">
      <c r="A105" s="493"/>
      <c r="B105" s="360"/>
      <c r="C105" s="363" t="s">
        <v>223</v>
      </c>
      <c r="D105" s="344" t="s">
        <v>224</v>
      </c>
      <c r="E105" s="137"/>
      <c r="F105" s="101"/>
      <c r="G105" s="138"/>
      <c r="H105" s="103"/>
      <c r="I105" s="137"/>
      <c r="J105" s="101"/>
      <c r="K105" s="137"/>
      <c r="L105" s="101"/>
      <c r="M105" s="139"/>
      <c r="N105" s="259"/>
      <c r="O105" s="137"/>
      <c r="P105" s="101"/>
      <c r="Q105" s="139"/>
      <c r="R105" s="103"/>
      <c r="S105" s="137"/>
      <c r="T105" s="101"/>
      <c r="U105" s="137"/>
      <c r="V105" s="101"/>
      <c r="W105" s="137"/>
      <c r="X105" s="101"/>
      <c r="Y105" s="137"/>
      <c r="Z105" s="101"/>
      <c r="AA105" s="137"/>
      <c r="AB105" s="101"/>
    </row>
    <row r="106" spans="1:28" ht="13.5" thickBot="1">
      <c r="A106" s="312">
        <v>27</v>
      </c>
      <c r="B106" s="315" t="s">
        <v>225</v>
      </c>
      <c r="C106" s="362" t="s">
        <v>226</v>
      </c>
      <c r="D106" s="364"/>
      <c r="E106" s="232"/>
      <c r="F106" s="233"/>
      <c r="G106" s="234"/>
      <c r="H106" s="235"/>
      <c r="I106" s="232"/>
      <c r="J106" s="233"/>
      <c r="K106" s="232"/>
      <c r="L106" s="233"/>
      <c r="M106" s="236"/>
      <c r="N106" s="455"/>
      <c r="O106" s="232"/>
      <c r="P106" s="233"/>
      <c r="Q106" s="236"/>
      <c r="R106" s="235"/>
      <c r="S106" s="232"/>
      <c r="T106" s="233"/>
      <c r="U106" s="232"/>
      <c r="V106" s="233"/>
      <c r="W106" s="232"/>
      <c r="X106" s="233"/>
      <c r="Y106" s="232"/>
      <c r="Z106" s="233"/>
      <c r="AA106" s="232"/>
      <c r="AB106" s="233"/>
    </row>
    <row r="107" spans="1:28" ht="13.5" thickBot="1">
      <c r="A107" s="312">
        <v>28</v>
      </c>
      <c r="B107" s="315" t="s">
        <v>227</v>
      </c>
      <c r="C107" s="315" t="s">
        <v>228</v>
      </c>
      <c r="D107" s="342"/>
      <c r="E107" s="132"/>
      <c r="F107" s="133"/>
      <c r="G107" s="134"/>
      <c r="H107" s="135"/>
      <c r="I107" s="132"/>
      <c r="J107" s="133"/>
      <c r="K107" s="132"/>
      <c r="L107" s="133"/>
      <c r="M107" s="136"/>
      <c r="N107" s="439"/>
      <c r="O107" s="132"/>
      <c r="P107" s="133"/>
      <c r="Q107" s="136"/>
      <c r="R107" s="135"/>
      <c r="S107" s="132"/>
      <c r="T107" s="133"/>
      <c r="U107" s="132"/>
      <c r="V107" s="133"/>
      <c r="W107" s="132"/>
      <c r="X107" s="133"/>
      <c r="Y107" s="132"/>
      <c r="Z107" s="133"/>
      <c r="AA107" s="132"/>
      <c r="AB107" s="133"/>
    </row>
    <row r="108" spans="1:28" ht="12.75">
      <c r="A108" s="494">
        <v>29</v>
      </c>
      <c r="B108" s="494" t="s">
        <v>229</v>
      </c>
      <c r="C108" s="349" t="s">
        <v>230</v>
      </c>
      <c r="D108" s="343" t="s">
        <v>231</v>
      </c>
      <c r="E108" s="105"/>
      <c r="F108" s="106"/>
      <c r="G108" s="107"/>
      <c r="H108" s="108"/>
      <c r="I108" s="105"/>
      <c r="J108" s="106"/>
      <c r="K108" s="105"/>
      <c r="L108" s="106"/>
      <c r="M108" s="109"/>
      <c r="N108" s="118"/>
      <c r="O108" s="105"/>
      <c r="P108" s="106"/>
      <c r="Q108" s="109"/>
      <c r="R108" s="108"/>
      <c r="S108" s="105"/>
      <c r="T108" s="106"/>
      <c r="U108" s="105"/>
      <c r="V108" s="106"/>
      <c r="W108" s="105"/>
      <c r="X108" s="106"/>
      <c r="Y108" s="105"/>
      <c r="Z108" s="106"/>
      <c r="AA108" s="105"/>
      <c r="AB108" s="106"/>
    </row>
    <row r="109" spans="1:28" ht="12.75">
      <c r="A109" s="500"/>
      <c r="B109" s="500"/>
      <c r="C109" s="35" t="s">
        <v>232</v>
      </c>
      <c r="D109" s="333" t="s">
        <v>233</v>
      </c>
      <c r="E109" s="119">
        <v>6</v>
      </c>
      <c r="F109" s="96">
        <v>7293.18</v>
      </c>
      <c r="G109" s="121">
        <v>1</v>
      </c>
      <c r="H109" s="98">
        <v>1215.53</v>
      </c>
      <c r="I109" s="119">
        <v>4</v>
      </c>
      <c r="J109" s="96">
        <v>4862.12</v>
      </c>
      <c r="K109" s="119">
        <v>2</v>
      </c>
      <c r="L109" s="96">
        <v>2431.06</v>
      </c>
      <c r="M109" s="123">
        <v>2</v>
      </c>
      <c r="N109" s="122">
        <v>2431.06</v>
      </c>
      <c r="O109" s="119">
        <v>4</v>
      </c>
      <c r="P109" s="96">
        <v>4862.12</v>
      </c>
      <c r="Q109" s="123">
        <v>3</v>
      </c>
      <c r="R109" s="98">
        <v>3646.59</v>
      </c>
      <c r="S109" s="119">
        <v>4</v>
      </c>
      <c r="T109" s="96">
        <v>4862.12</v>
      </c>
      <c r="U109" s="119">
        <v>6</v>
      </c>
      <c r="V109" s="96">
        <v>7293.18</v>
      </c>
      <c r="W109" s="119">
        <v>5</v>
      </c>
      <c r="X109" s="96">
        <v>6077.65</v>
      </c>
      <c r="Y109" s="119">
        <v>2</v>
      </c>
      <c r="Z109" s="96">
        <v>2475.6</v>
      </c>
      <c r="AA109" s="119">
        <v>2</v>
      </c>
      <c r="AB109" s="96">
        <v>2475.6</v>
      </c>
    </row>
    <row r="110" spans="1:28" ht="12.75">
      <c r="A110" s="500"/>
      <c r="B110" s="500"/>
      <c r="C110" s="35" t="s">
        <v>234</v>
      </c>
      <c r="D110" s="333" t="s">
        <v>235</v>
      </c>
      <c r="E110" s="119"/>
      <c r="F110" s="96"/>
      <c r="G110" s="121"/>
      <c r="H110" s="98"/>
      <c r="I110" s="119"/>
      <c r="J110" s="96"/>
      <c r="K110" s="119"/>
      <c r="L110" s="96"/>
      <c r="M110" s="123">
        <v>1</v>
      </c>
      <c r="N110" s="122">
        <v>1211.45</v>
      </c>
      <c r="O110" s="119">
        <v>1</v>
      </c>
      <c r="P110" s="96">
        <v>1211.45</v>
      </c>
      <c r="Q110" s="123"/>
      <c r="R110" s="98"/>
      <c r="S110" s="119"/>
      <c r="T110" s="96"/>
      <c r="U110" s="119"/>
      <c r="V110" s="96"/>
      <c r="W110" s="119"/>
      <c r="X110" s="96"/>
      <c r="Y110" s="119">
        <v>1</v>
      </c>
      <c r="Z110" s="96">
        <v>1234</v>
      </c>
      <c r="AA110" s="119"/>
      <c r="AB110" s="96"/>
    </row>
    <row r="111" spans="1:28" ht="12.75">
      <c r="A111" s="500"/>
      <c r="B111" s="500"/>
      <c r="C111" s="35" t="s">
        <v>236</v>
      </c>
      <c r="D111" s="333" t="s">
        <v>237</v>
      </c>
      <c r="E111" s="126">
        <v>1</v>
      </c>
      <c r="F111" s="127">
        <v>1256.59</v>
      </c>
      <c r="G111" s="128"/>
      <c r="H111" s="129"/>
      <c r="I111" s="126"/>
      <c r="J111" s="127"/>
      <c r="K111" s="126"/>
      <c r="L111" s="127"/>
      <c r="M111" s="130"/>
      <c r="N111" s="273"/>
      <c r="O111" s="126"/>
      <c r="P111" s="127"/>
      <c r="Q111" s="130"/>
      <c r="R111" s="129"/>
      <c r="S111" s="126"/>
      <c r="T111" s="127"/>
      <c r="U111" s="126"/>
      <c r="V111" s="127"/>
      <c r="W111" s="126"/>
      <c r="X111" s="127"/>
      <c r="Y111" s="126">
        <v>1</v>
      </c>
      <c r="Z111" s="127">
        <v>1256.59</v>
      </c>
      <c r="AA111" s="126"/>
      <c r="AB111" s="127"/>
    </row>
    <row r="112" spans="1:28" ht="12.75">
      <c r="A112" s="500"/>
      <c r="B112" s="500"/>
      <c r="C112" s="35" t="s">
        <v>238</v>
      </c>
      <c r="D112" s="333" t="s">
        <v>239</v>
      </c>
      <c r="E112" s="126"/>
      <c r="F112" s="127"/>
      <c r="G112" s="128"/>
      <c r="H112" s="129"/>
      <c r="I112" s="126"/>
      <c r="J112" s="127"/>
      <c r="K112" s="126">
        <v>2</v>
      </c>
      <c r="L112" s="127">
        <v>427.56</v>
      </c>
      <c r="M112" s="130">
        <v>1</v>
      </c>
      <c r="N112" s="273">
        <v>213.78</v>
      </c>
      <c r="O112" s="126"/>
      <c r="P112" s="127"/>
      <c r="Q112" s="130"/>
      <c r="R112" s="129"/>
      <c r="S112" s="126"/>
      <c r="T112" s="127"/>
      <c r="U112" s="126"/>
      <c r="V112" s="127"/>
      <c r="W112" s="126"/>
      <c r="X112" s="127"/>
      <c r="Y112" s="126">
        <v>1</v>
      </c>
      <c r="Z112" s="127">
        <v>181.67</v>
      </c>
      <c r="AA112" s="126"/>
      <c r="AB112" s="127"/>
    </row>
    <row r="113" spans="1:28" ht="12.75">
      <c r="A113" s="500"/>
      <c r="B113" s="500"/>
      <c r="C113" s="35" t="s">
        <v>240</v>
      </c>
      <c r="D113" s="340" t="s">
        <v>241</v>
      </c>
      <c r="E113" s="126"/>
      <c r="F113" s="127"/>
      <c r="G113" s="128"/>
      <c r="H113" s="129"/>
      <c r="I113" s="126"/>
      <c r="J113" s="127"/>
      <c r="K113" s="126"/>
      <c r="L113" s="127"/>
      <c r="M113" s="130"/>
      <c r="N113" s="273"/>
      <c r="O113" s="126"/>
      <c r="P113" s="127"/>
      <c r="Q113" s="130"/>
      <c r="R113" s="129"/>
      <c r="S113" s="126"/>
      <c r="T113" s="127"/>
      <c r="U113" s="126"/>
      <c r="V113" s="127"/>
      <c r="W113" s="126"/>
      <c r="X113" s="127"/>
      <c r="Y113" s="126"/>
      <c r="Z113" s="127"/>
      <c r="AA113" s="126"/>
      <c r="AB113" s="127"/>
    </row>
    <row r="114" spans="1:28" ht="12.75">
      <c r="A114" s="500"/>
      <c r="B114" s="500"/>
      <c r="C114" s="365" t="s">
        <v>242</v>
      </c>
      <c r="D114" s="333" t="s">
        <v>243</v>
      </c>
      <c r="E114" s="119"/>
      <c r="F114" s="96"/>
      <c r="G114" s="121"/>
      <c r="H114" s="98"/>
      <c r="I114" s="119"/>
      <c r="J114" s="96"/>
      <c r="K114" s="119"/>
      <c r="L114" s="96"/>
      <c r="M114" s="123"/>
      <c r="N114" s="122"/>
      <c r="O114" s="119"/>
      <c r="P114" s="96"/>
      <c r="Q114" s="123"/>
      <c r="R114" s="98"/>
      <c r="S114" s="119"/>
      <c r="T114" s="96"/>
      <c r="U114" s="119"/>
      <c r="V114" s="96"/>
      <c r="W114" s="119"/>
      <c r="X114" s="96"/>
      <c r="Y114" s="119"/>
      <c r="Z114" s="96"/>
      <c r="AA114" s="119"/>
      <c r="AB114" s="96"/>
    </row>
    <row r="115" spans="1:28" ht="13.5" thickBot="1">
      <c r="A115" s="499"/>
      <c r="B115" s="499"/>
      <c r="C115" s="366" t="s">
        <v>244</v>
      </c>
      <c r="D115" s="354" t="s">
        <v>245</v>
      </c>
      <c r="E115" s="137"/>
      <c r="F115" s="101"/>
      <c r="G115" s="138"/>
      <c r="H115" s="103"/>
      <c r="I115" s="137"/>
      <c r="J115" s="101"/>
      <c r="K115" s="137"/>
      <c r="L115" s="101"/>
      <c r="M115" s="139"/>
      <c r="N115" s="259"/>
      <c r="O115" s="137"/>
      <c r="P115" s="101"/>
      <c r="Q115" s="139"/>
      <c r="R115" s="103"/>
      <c r="S115" s="137"/>
      <c r="T115" s="101"/>
      <c r="U115" s="137"/>
      <c r="V115" s="101"/>
      <c r="W115" s="137"/>
      <c r="X115" s="101"/>
      <c r="Y115" s="137"/>
      <c r="Z115" s="101"/>
      <c r="AA115" s="137"/>
      <c r="AB115" s="101"/>
    </row>
    <row r="116" spans="1:28" ht="12.75">
      <c r="A116" s="491">
        <v>30</v>
      </c>
      <c r="B116" s="491" t="s">
        <v>246</v>
      </c>
      <c r="C116" s="322" t="s">
        <v>247</v>
      </c>
      <c r="D116" s="403" t="s">
        <v>248</v>
      </c>
      <c r="E116" s="69"/>
      <c r="F116" s="70"/>
      <c r="G116" s="71"/>
      <c r="H116" s="72"/>
      <c r="I116" s="69"/>
      <c r="J116" s="70"/>
      <c r="K116" s="69"/>
      <c r="L116" s="70"/>
      <c r="M116" s="73"/>
      <c r="N116" s="435"/>
      <c r="O116" s="69"/>
      <c r="P116" s="70"/>
      <c r="Q116" s="73"/>
      <c r="R116" s="72"/>
      <c r="S116" s="69"/>
      <c r="T116" s="70"/>
      <c r="U116" s="69"/>
      <c r="V116" s="70"/>
      <c r="W116" s="69"/>
      <c r="X116" s="70"/>
      <c r="Y116" s="69"/>
      <c r="Z116" s="70"/>
      <c r="AA116" s="69"/>
      <c r="AB116" s="70"/>
    </row>
    <row r="117" spans="1:28" ht="13.5" thickBot="1">
      <c r="A117" s="493"/>
      <c r="B117" s="493"/>
      <c r="C117" s="345" t="s">
        <v>249</v>
      </c>
      <c r="D117" s="410" t="s">
        <v>250</v>
      </c>
      <c r="E117" s="137"/>
      <c r="F117" s="237"/>
      <c r="G117" s="138"/>
      <c r="H117" s="238"/>
      <c r="I117" s="137"/>
      <c r="J117" s="239"/>
      <c r="K117" s="137"/>
      <c r="L117" s="237"/>
      <c r="M117" s="139"/>
      <c r="N117" s="238"/>
      <c r="O117" s="137"/>
      <c r="P117" s="239"/>
      <c r="Q117" s="139"/>
      <c r="R117" s="238"/>
      <c r="S117" s="137"/>
      <c r="T117" s="239"/>
      <c r="U117" s="137"/>
      <c r="V117" s="239"/>
      <c r="W117" s="137"/>
      <c r="X117" s="239"/>
      <c r="Y117" s="137"/>
      <c r="Z117" s="239"/>
      <c r="AA117" s="137"/>
      <c r="AB117" s="239"/>
    </row>
    <row r="118" spans="1:28" ht="13.5" thickBot="1">
      <c r="A118" s="312">
        <v>31</v>
      </c>
      <c r="B118" s="315" t="s">
        <v>251</v>
      </c>
      <c r="C118" s="363" t="s">
        <v>252</v>
      </c>
      <c r="D118" s="330"/>
      <c r="E118" s="240"/>
      <c r="F118" s="241"/>
      <c r="G118" s="242"/>
      <c r="H118" s="243"/>
      <c r="I118" s="240"/>
      <c r="J118" s="241"/>
      <c r="K118" s="240"/>
      <c r="L118" s="241"/>
      <c r="M118" s="244"/>
      <c r="N118" s="456"/>
      <c r="O118" s="240"/>
      <c r="P118" s="241"/>
      <c r="Q118" s="244"/>
      <c r="R118" s="243"/>
      <c r="S118" s="240"/>
      <c r="T118" s="241"/>
      <c r="U118" s="240"/>
      <c r="V118" s="241"/>
      <c r="W118" s="240"/>
      <c r="X118" s="241"/>
      <c r="Y118" s="240"/>
      <c r="Z118" s="241"/>
      <c r="AA118" s="240"/>
      <c r="AB118" s="241"/>
    </row>
    <row r="119" spans="1:28" ht="25.5" customHeight="1">
      <c r="A119" s="498">
        <v>32</v>
      </c>
      <c r="B119" s="494" t="s">
        <v>253</v>
      </c>
      <c r="C119" s="368" t="s">
        <v>254</v>
      </c>
      <c r="D119" s="403" t="s">
        <v>255</v>
      </c>
      <c r="E119" s="45"/>
      <c r="F119" s="245"/>
      <c r="G119" s="47"/>
      <c r="H119" s="246"/>
      <c r="I119" s="45"/>
      <c r="J119" s="245"/>
      <c r="K119" s="45"/>
      <c r="L119" s="245"/>
      <c r="M119" s="49"/>
      <c r="N119" s="457"/>
      <c r="O119" s="45"/>
      <c r="P119" s="245"/>
      <c r="Q119" s="49"/>
      <c r="R119" s="246"/>
      <c r="S119" s="45"/>
      <c r="T119" s="245"/>
      <c r="U119" s="45"/>
      <c r="V119" s="245"/>
      <c r="W119" s="45"/>
      <c r="X119" s="245"/>
      <c r="Y119" s="45"/>
      <c r="Z119" s="245"/>
      <c r="AA119" s="45"/>
      <c r="AB119" s="245"/>
    </row>
    <row r="120" spans="1:28" ht="13.5" thickBot="1">
      <c r="A120" s="499"/>
      <c r="B120" s="495"/>
      <c r="C120" s="348" t="s">
        <v>256</v>
      </c>
      <c r="D120" s="410" t="s">
        <v>257</v>
      </c>
      <c r="E120" s="137"/>
      <c r="F120" s="101"/>
      <c r="G120" s="138"/>
      <c r="H120" s="103"/>
      <c r="I120" s="137"/>
      <c r="J120" s="101"/>
      <c r="K120" s="137"/>
      <c r="L120" s="101"/>
      <c r="M120" s="139"/>
      <c r="N120" s="259"/>
      <c r="O120" s="137"/>
      <c r="P120" s="101"/>
      <c r="Q120" s="139"/>
      <c r="R120" s="103"/>
      <c r="S120" s="137"/>
      <c r="T120" s="101"/>
      <c r="U120" s="137"/>
      <c r="V120" s="101"/>
      <c r="W120" s="137"/>
      <c r="X120" s="101"/>
      <c r="Y120" s="137"/>
      <c r="Z120" s="101"/>
      <c r="AA120" s="137"/>
      <c r="AB120" s="101"/>
    </row>
    <row r="121" spans="1:28" s="1" customFormat="1" ht="13.5" thickBot="1">
      <c r="A121" s="359"/>
      <c r="B121" s="315"/>
      <c r="C121" s="315"/>
      <c r="D121" s="369" t="s">
        <v>21</v>
      </c>
      <c r="E121" s="52">
        <f aca="true" t="shared" si="7" ref="E121:AB121">SUM(E103:E120)</f>
        <v>7</v>
      </c>
      <c r="F121" s="53">
        <f t="shared" si="7"/>
        <v>8549.77</v>
      </c>
      <c r="G121" s="54">
        <f t="shared" si="7"/>
        <v>1</v>
      </c>
      <c r="H121" s="55">
        <f t="shared" si="7"/>
        <v>1215.53</v>
      </c>
      <c r="I121" s="52">
        <f t="shared" si="7"/>
        <v>4</v>
      </c>
      <c r="J121" s="53">
        <f t="shared" si="7"/>
        <v>4862.12</v>
      </c>
      <c r="K121" s="52">
        <f t="shared" si="7"/>
        <v>4</v>
      </c>
      <c r="L121" s="53">
        <f t="shared" si="7"/>
        <v>2858.62</v>
      </c>
      <c r="M121" s="56">
        <f t="shared" si="7"/>
        <v>4</v>
      </c>
      <c r="N121" s="433">
        <f t="shared" si="7"/>
        <v>3856.2900000000004</v>
      </c>
      <c r="O121" s="52">
        <f t="shared" si="7"/>
        <v>5</v>
      </c>
      <c r="P121" s="53">
        <f t="shared" si="7"/>
        <v>6073.57</v>
      </c>
      <c r="Q121" s="56">
        <f t="shared" si="7"/>
        <v>3</v>
      </c>
      <c r="R121" s="55">
        <f t="shared" si="7"/>
        <v>3646.59</v>
      </c>
      <c r="S121" s="52">
        <f t="shared" si="7"/>
        <v>4</v>
      </c>
      <c r="T121" s="53">
        <f t="shared" si="7"/>
        <v>4862.12</v>
      </c>
      <c r="U121" s="52">
        <f t="shared" si="7"/>
        <v>6</v>
      </c>
      <c r="V121" s="53">
        <f t="shared" si="7"/>
        <v>7293.18</v>
      </c>
      <c r="W121" s="52">
        <f t="shared" si="7"/>
        <v>5</v>
      </c>
      <c r="X121" s="53">
        <f t="shared" si="7"/>
        <v>6077.65</v>
      </c>
      <c r="Y121" s="52">
        <f t="shared" si="7"/>
        <v>5</v>
      </c>
      <c r="Z121" s="53">
        <f t="shared" si="7"/>
        <v>5147.86</v>
      </c>
      <c r="AA121" s="52">
        <f t="shared" si="7"/>
        <v>2</v>
      </c>
      <c r="AB121" s="53">
        <f t="shared" si="7"/>
        <v>2475.6</v>
      </c>
    </row>
    <row r="122" spans="1:28" ht="13.5" thickBot="1">
      <c r="A122" s="314">
        <v>33</v>
      </c>
      <c r="B122" s="360" t="s">
        <v>258</v>
      </c>
      <c r="C122" s="360" t="s">
        <v>259</v>
      </c>
      <c r="D122" s="354"/>
      <c r="E122" s="240"/>
      <c r="F122" s="241"/>
      <c r="G122" s="242"/>
      <c r="H122" s="243"/>
      <c r="I122" s="240"/>
      <c r="J122" s="241"/>
      <c r="K122" s="240"/>
      <c r="L122" s="241"/>
      <c r="M122" s="244"/>
      <c r="N122" s="456"/>
      <c r="O122" s="240"/>
      <c r="P122" s="241"/>
      <c r="Q122" s="244"/>
      <c r="R122" s="243"/>
      <c r="S122" s="240"/>
      <c r="T122" s="241"/>
      <c r="U122" s="240"/>
      <c r="V122" s="241"/>
      <c r="W122" s="240"/>
      <c r="X122" s="241"/>
      <c r="Y122" s="240"/>
      <c r="Z122" s="241"/>
      <c r="AA122" s="240"/>
      <c r="AB122" s="241"/>
    </row>
    <row r="123" spans="1:28" ht="12.75">
      <c r="A123" s="491">
        <v>34</v>
      </c>
      <c r="B123" s="491" t="s">
        <v>260</v>
      </c>
      <c r="C123" s="314" t="s">
        <v>261</v>
      </c>
      <c r="D123" s="331" t="s">
        <v>262</v>
      </c>
      <c r="E123" s="58"/>
      <c r="F123" s="117"/>
      <c r="G123" s="60"/>
      <c r="H123" s="247"/>
      <c r="I123" s="58"/>
      <c r="J123" s="248"/>
      <c r="K123" s="58"/>
      <c r="L123" s="117"/>
      <c r="M123" s="62"/>
      <c r="N123" s="247"/>
      <c r="O123" s="58"/>
      <c r="P123" s="248"/>
      <c r="Q123" s="62"/>
      <c r="R123" s="247"/>
      <c r="S123" s="58"/>
      <c r="T123" s="248"/>
      <c r="U123" s="58"/>
      <c r="V123" s="248"/>
      <c r="W123" s="58"/>
      <c r="X123" s="248"/>
      <c r="Y123" s="58"/>
      <c r="Z123" s="248"/>
      <c r="AA123" s="58"/>
      <c r="AB123" s="248"/>
    </row>
    <row r="124" spans="1:28" ht="13.5" thickBot="1">
      <c r="A124" s="493"/>
      <c r="B124" s="493"/>
      <c r="C124" s="313" t="s">
        <v>263</v>
      </c>
      <c r="D124" s="354" t="s">
        <v>264</v>
      </c>
      <c r="E124" s="240"/>
      <c r="F124" s="124"/>
      <c r="G124" s="242"/>
      <c r="H124" s="249"/>
      <c r="I124" s="240"/>
      <c r="J124" s="250"/>
      <c r="K124" s="240"/>
      <c r="L124" s="124"/>
      <c r="M124" s="244"/>
      <c r="N124" s="249"/>
      <c r="O124" s="240"/>
      <c r="P124" s="250"/>
      <c r="Q124" s="244"/>
      <c r="R124" s="249"/>
      <c r="S124" s="240"/>
      <c r="T124" s="250"/>
      <c r="U124" s="240"/>
      <c r="V124" s="250"/>
      <c r="W124" s="240"/>
      <c r="X124" s="250"/>
      <c r="Y124" s="240"/>
      <c r="Z124" s="250"/>
      <c r="AA124" s="240"/>
      <c r="AB124" s="250"/>
    </row>
    <row r="125" spans="1:28" ht="12.75">
      <c r="A125" s="491">
        <v>35</v>
      </c>
      <c r="B125" s="494" t="s">
        <v>265</v>
      </c>
      <c r="C125" s="314" t="s">
        <v>266</v>
      </c>
      <c r="D125" s="331" t="s">
        <v>267</v>
      </c>
      <c r="E125" s="69"/>
      <c r="F125" s="70"/>
      <c r="G125" s="71"/>
      <c r="H125" s="72"/>
      <c r="I125" s="69"/>
      <c r="J125" s="70"/>
      <c r="K125" s="69"/>
      <c r="L125" s="70"/>
      <c r="M125" s="73"/>
      <c r="N125" s="435"/>
      <c r="O125" s="69">
        <v>1</v>
      </c>
      <c r="P125" s="70">
        <v>50.91</v>
      </c>
      <c r="Q125" s="73">
        <v>1</v>
      </c>
      <c r="R125" s="72">
        <v>50.91</v>
      </c>
      <c r="S125" s="69"/>
      <c r="T125" s="70"/>
      <c r="U125" s="69">
        <v>3</v>
      </c>
      <c r="V125" s="70">
        <v>152.73</v>
      </c>
      <c r="W125" s="69">
        <v>1</v>
      </c>
      <c r="X125" s="70">
        <v>50.91</v>
      </c>
      <c r="Y125" s="69"/>
      <c r="Z125" s="70"/>
      <c r="AA125" s="69"/>
      <c r="AB125" s="70"/>
    </row>
    <row r="126" spans="1:28" ht="13.5" thickBot="1">
      <c r="A126" s="493"/>
      <c r="B126" s="495"/>
      <c r="C126" s="313" t="s">
        <v>268</v>
      </c>
      <c r="D126" s="354" t="s">
        <v>264</v>
      </c>
      <c r="E126" s="137"/>
      <c r="F126" s="101"/>
      <c r="G126" s="138"/>
      <c r="H126" s="103"/>
      <c r="I126" s="137"/>
      <c r="J126" s="101"/>
      <c r="K126" s="137"/>
      <c r="L126" s="101"/>
      <c r="M126" s="139"/>
      <c r="N126" s="259"/>
      <c r="O126" s="137"/>
      <c r="P126" s="101"/>
      <c r="Q126" s="139"/>
      <c r="R126" s="103"/>
      <c r="S126" s="137"/>
      <c r="T126" s="101"/>
      <c r="U126" s="137"/>
      <c r="V126" s="101"/>
      <c r="W126" s="137"/>
      <c r="X126" s="101"/>
      <c r="Y126" s="137"/>
      <c r="Z126" s="101"/>
      <c r="AA126" s="137"/>
      <c r="AB126" s="101"/>
    </row>
    <row r="127" spans="1:28" ht="24.75" thickBot="1">
      <c r="A127" s="313">
        <v>36</v>
      </c>
      <c r="B127" s="370" t="s">
        <v>269</v>
      </c>
      <c r="C127" s="329" t="s">
        <v>270</v>
      </c>
      <c r="D127" s="330" t="s">
        <v>271</v>
      </c>
      <c r="E127" s="132"/>
      <c r="F127" s="133"/>
      <c r="G127" s="134"/>
      <c r="H127" s="135"/>
      <c r="I127" s="132"/>
      <c r="J127" s="133"/>
      <c r="K127" s="132"/>
      <c r="L127" s="133"/>
      <c r="M127" s="136"/>
      <c r="N127" s="439"/>
      <c r="O127" s="132"/>
      <c r="P127" s="133"/>
      <c r="Q127" s="136"/>
      <c r="R127" s="135"/>
      <c r="S127" s="132"/>
      <c r="T127" s="133"/>
      <c r="U127" s="132"/>
      <c r="V127" s="133"/>
      <c r="W127" s="132"/>
      <c r="X127" s="133"/>
      <c r="Y127" s="132"/>
      <c r="Z127" s="133"/>
      <c r="AA127" s="132"/>
      <c r="AB127" s="133"/>
    </row>
    <row r="128" spans="1:28" ht="13.5" thickBot="1">
      <c r="A128" s="313">
        <v>37</v>
      </c>
      <c r="B128" s="360" t="s">
        <v>272</v>
      </c>
      <c r="C128" s="363" t="s">
        <v>273</v>
      </c>
      <c r="D128" s="330" t="s">
        <v>274</v>
      </c>
      <c r="E128" s="132"/>
      <c r="F128" s="133"/>
      <c r="G128" s="134"/>
      <c r="H128" s="135"/>
      <c r="I128" s="132"/>
      <c r="J128" s="133"/>
      <c r="K128" s="132"/>
      <c r="L128" s="133"/>
      <c r="M128" s="136"/>
      <c r="N128" s="439"/>
      <c r="O128" s="132"/>
      <c r="P128" s="133"/>
      <c r="Q128" s="136"/>
      <c r="R128" s="135"/>
      <c r="S128" s="132"/>
      <c r="T128" s="133"/>
      <c r="U128" s="132"/>
      <c r="V128" s="133"/>
      <c r="W128" s="132"/>
      <c r="X128" s="133"/>
      <c r="Y128" s="132"/>
      <c r="Z128" s="133"/>
      <c r="AA128" s="132"/>
      <c r="AB128" s="133"/>
    </row>
    <row r="129" spans="1:28" ht="24.75" thickBot="1">
      <c r="A129" s="313">
        <v>38</v>
      </c>
      <c r="B129" s="370" t="s">
        <v>275</v>
      </c>
      <c r="C129" s="363" t="s">
        <v>276</v>
      </c>
      <c r="D129" s="330"/>
      <c r="E129" s="132"/>
      <c r="F129" s="133"/>
      <c r="G129" s="134"/>
      <c r="H129" s="135"/>
      <c r="I129" s="132"/>
      <c r="J129" s="133"/>
      <c r="K129" s="132"/>
      <c r="L129" s="133"/>
      <c r="M129" s="136"/>
      <c r="N129" s="439"/>
      <c r="O129" s="132"/>
      <c r="P129" s="133"/>
      <c r="Q129" s="136"/>
      <c r="R129" s="135"/>
      <c r="S129" s="132"/>
      <c r="T129" s="133"/>
      <c r="U129" s="132"/>
      <c r="V129" s="133"/>
      <c r="W129" s="132"/>
      <c r="X129" s="133"/>
      <c r="Y129" s="132"/>
      <c r="Z129" s="133"/>
      <c r="AA129" s="132"/>
      <c r="AB129" s="133"/>
    </row>
    <row r="130" spans="1:28" ht="13.5" thickBot="1">
      <c r="A130" s="313">
        <v>39</v>
      </c>
      <c r="B130" s="360" t="s">
        <v>277</v>
      </c>
      <c r="C130" s="360" t="s">
        <v>278</v>
      </c>
      <c r="D130" s="342"/>
      <c r="E130" s="132"/>
      <c r="F130" s="133"/>
      <c r="G130" s="134"/>
      <c r="H130" s="135"/>
      <c r="I130" s="132"/>
      <c r="J130" s="133"/>
      <c r="K130" s="132"/>
      <c r="L130" s="133"/>
      <c r="M130" s="136"/>
      <c r="N130" s="439"/>
      <c r="O130" s="132"/>
      <c r="P130" s="133"/>
      <c r="Q130" s="136"/>
      <c r="R130" s="135"/>
      <c r="S130" s="132"/>
      <c r="T130" s="133"/>
      <c r="U130" s="132"/>
      <c r="V130" s="133"/>
      <c r="W130" s="132"/>
      <c r="X130" s="133"/>
      <c r="Y130" s="132"/>
      <c r="Z130" s="133"/>
      <c r="AA130" s="132"/>
      <c r="AB130" s="133"/>
    </row>
    <row r="131" spans="1:28" ht="13.5" thickBot="1">
      <c r="A131" s="313">
        <v>40</v>
      </c>
      <c r="B131" s="360" t="s">
        <v>279</v>
      </c>
      <c r="C131" s="360" t="s">
        <v>280</v>
      </c>
      <c r="D131" s="354"/>
      <c r="E131" s="240"/>
      <c r="F131" s="241"/>
      <c r="G131" s="242"/>
      <c r="H131" s="243"/>
      <c r="I131" s="240"/>
      <c r="J131" s="241"/>
      <c r="K131" s="240"/>
      <c r="L131" s="241"/>
      <c r="M131" s="244"/>
      <c r="N131" s="456"/>
      <c r="O131" s="240"/>
      <c r="P131" s="241"/>
      <c r="Q131" s="244"/>
      <c r="R131" s="243"/>
      <c r="S131" s="240"/>
      <c r="T131" s="241"/>
      <c r="U131" s="240"/>
      <c r="V131" s="241"/>
      <c r="W131" s="240"/>
      <c r="X131" s="241"/>
      <c r="Y131" s="240"/>
      <c r="Z131" s="241"/>
      <c r="AA131" s="240"/>
      <c r="AB131" s="241"/>
    </row>
    <row r="132" spans="1:28" ht="25.5" customHeight="1">
      <c r="A132" s="491">
        <v>41</v>
      </c>
      <c r="B132" s="494" t="s">
        <v>281</v>
      </c>
      <c r="C132" s="368" t="s">
        <v>282</v>
      </c>
      <c r="D132" s="367" t="s">
        <v>267</v>
      </c>
      <c r="E132" s="45"/>
      <c r="F132" s="245"/>
      <c r="G132" s="47"/>
      <c r="H132" s="246"/>
      <c r="I132" s="45"/>
      <c r="J132" s="245"/>
      <c r="K132" s="45"/>
      <c r="L132" s="245"/>
      <c r="M132" s="49"/>
      <c r="N132" s="457"/>
      <c r="O132" s="45"/>
      <c r="P132" s="245"/>
      <c r="Q132" s="49"/>
      <c r="R132" s="246"/>
      <c r="S132" s="45"/>
      <c r="T132" s="245"/>
      <c r="U132" s="45"/>
      <c r="V132" s="245"/>
      <c r="W132" s="45"/>
      <c r="X132" s="245"/>
      <c r="Y132" s="45"/>
      <c r="Z132" s="245"/>
      <c r="AA132" s="45"/>
      <c r="AB132" s="245"/>
    </row>
    <row r="133" spans="1:28" ht="13.5" thickBot="1">
      <c r="A133" s="493"/>
      <c r="B133" s="495"/>
      <c r="C133" s="348" t="s">
        <v>283</v>
      </c>
      <c r="D133" s="344" t="s">
        <v>264</v>
      </c>
      <c r="E133" s="137"/>
      <c r="F133" s="101"/>
      <c r="G133" s="138"/>
      <c r="H133" s="103"/>
      <c r="I133" s="137"/>
      <c r="J133" s="101"/>
      <c r="K133" s="137"/>
      <c r="L133" s="101"/>
      <c r="M133" s="139"/>
      <c r="N133" s="259"/>
      <c r="O133" s="137"/>
      <c r="P133" s="101"/>
      <c r="Q133" s="139"/>
      <c r="R133" s="103"/>
      <c r="S133" s="137"/>
      <c r="T133" s="101"/>
      <c r="U133" s="137"/>
      <c r="V133" s="101"/>
      <c r="W133" s="137"/>
      <c r="X133" s="101"/>
      <c r="Y133" s="137"/>
      <c r="Z133" s="101"/>
      <c r="AA133" s="137"/>
      <c r="AB133" s="101"/>
    </row>
    <row r="134" spans="1:28" ht="13.5" thickBot="1">
      <c r="A134" s="371"/>
      <c r="B134" s="372"/>
      <c r="C134" s="373"/>
      <c r="D134" s="374" t="s">
        <v>21</v>
      </c>
      <c r="E134" s="52">
        <f aca="true" t="shared" si="8" ref="E134:AB134">SUM(E122:E133)</f>
        <v>0</v>
      </c>
      <c r="F134" s="53">
        <f t="shared" si="8"/>
        <v>0</v>
      </c>
      <c r="G134" s="54">
        <f t="shared" si="8"/>
        <v>0</v>
      </c>
      <c r="H134" s="55">
        <f t="shared" si="8"/>
        <v>0</v>
      </c>
      <c r="I134" s="52">
        <f t="shared" si="8"/>
        <v>0</v>
      </c>
      <c r="J134" s="53">
        <f t="shared" si="8"/>
        <v>0</v>
      </c>
      <c r="K134" s="52">
        <f t="shared" si="8"/>
        <v>0</v>
      </c>
      <c r="L134" s="53">
        <f t="shared" si="8"/>
        <v>0</v>
      </c>
      <c r="M134" s="56">
        <f t="shared" si="8"/>
        <v>0</v>
      </c>
      <c r="N134" s="433">
        <f t="shared" si="8"/>
        <v>0</v>
      </c>
      <c r="O134" s="52">
        <f t="shared" si="8"/>
        <v>1</v>
      </c>
      <c r="P134" s="53">
        <f t="shared" si="8"/>
        <v>50.91</v>
      </c>
      <c r="Q134" s="56">
        <f t="shared" si="8"/>
        <v>1</v>
      </c>
      <c r="R134" s="55">
        <f t="shared" si="8"/>
        <v>50.91</v>
      </c>
      <c r="S134" s="52">
        <f t="shared" si="8"/>
        <v>0</v>
      </c>
      <c r="T134" s="53">
        <f t="shared" si="8"/>
        <v>0</v>
      </c>
      <c r="U134" s="52">
        <f t="shared" si="8"/>
        <v>3</v>
      </c>
      <c r="V134" s="53">
        <f t="shared" si="8"/>
        <v>152.73</v>
      </c>
      <c r="W134" s="52">
        <f t="shared" si="8"/>
        <v>1</v>
      </c>
      <c r="X134" s="53">
        <f t="shared" si="8"/>
        <v>50.91</v>
      </c>
      <c r="Y134" s="52">
        <f t="shared" si="8"/>
        <v>0</v>
      </c>
      <c r="Z134" s="53">
        <f t="shared" si="8"/>
        <v>0</v>
      </c>
      <c r="AA134" s="52">
        <f t="shared" si="8"/>
        <v>0</v>
      </c>
      <c r="AB134" s="53">
        <f t="shared" si="8"/>
        <v>0</v>
      </c>
    </row>
    <row r="135" spans="1:28" ht="13.5" thickBot="1">
      <c r="A135" s="313">
        <v>42</v>
      </c>
      <c r="B135" s="360" t="s">
        <v>284</v>
      </c>
      <c r="C135" s="360" t="s">
        <v>285</v>
      </c>
      <c r="D135" s="342"/>
      <c r="E135" s="132">
        <v>2</v>
      </c>
      <c r="F135" s="133">
        <v>148.7</v>
      </c>
      <c r="G135" s="134"/>
      <c r="H135" s="135"/>
      <c r="I135" s="132">
        <v>4</v>
      </c>
      <c r="J135" s="133">
        <v>297.4</v>
      </c>
      <c r="K135" s="132">
        <v>12</v>
      </c>
      <c r="L135" s="133">
        <v>892.2</v>
      </c>
      <c r="M135" s="136">
        <v>2</v>
      </c>
      <c r="N135" s="439">
        <v>148.7</v>
      </c>
      <c r="O135" s="132">
        <v>6</v>
      </c>
      <c r="P135" s="133">
        <v>446.1</v>
      </c>
      <c r="Q135" s="136">
        <v>5</v>
      </c>
      <c r="R135" s="135">
        <v>371.75</v>
      </c>
      <c r="S135" s="132">
        <v>2</v>
      </c>
      <c r="T135" s="133">
        <v>148.7</v>
      </c>
      <c r="U135" s="132">
        <v>1</v>
      </c>
      <c r="V135" s="133">
        <v>74.35</v>
      </c>
      <c r="W135" s="132">
        <v>2</v>
      </c>
      <c r="X135" s="133">
        <v>148.7</v>
      </c>
      <c r="Y135" s="132">
        <v>2</v>
      </c>
      <c r="Z135" s="133">
        <v>132.66</v>
      </c>
      <c r="AA135" s="132">
        <v>2</v>
      </c>
      <c r="AB135" s="133">
        <v>132.66</v>
      </c>
    </row>
    <row r="136" spans="1:28" ht="13.5" thickBot="1">
      <c r="A136" s="313">
        <v>43</v>
      </c>
      <c r="B136" s="360" t="s">
        <v>286</v>
      </c>
      <c r="C136" s="360" t="s">
        <v>287</v>
      </c>
      <c r="D136" s="342" t="s">
        <v>271</v>
      </c>
      <c r="E136" s="132"/>
      <c r="F136" s="133"/>
      <c r="G136" s="134">
        <v>1</v>
      </c>
      <c r="H136" s="135">
        <v>70</v>
      </c>
      <c r="I136" s="132">
        <v>2</v>
      </c>
      <c r="J136" s="133">
        <v>140</v>
      </c>
      <c r="K136" s="132"/>
      <c r="L136" s="133"/>
      <c r="M136" s="136"/>
      <c r="N136" s="439"/>
      <c r="O136" s="132">
        <v>2</v>
      </c>
      <c r="P136" s="133">
        <v>140</v>
      </c>
      <c r="Q136" s="136">
        <v>2</v>
      </c>
      <c r="R136" s="135">
        <v>140</v>
      </c>
      <c r="S136" s="132">
        <v>2</v>
      </c>
      <c r="T136" s="133">
        <v>140</v>
      </c>
      <c r="U136" s="132">
        <v>2</v>
      </c>
      <c r="V136" s="133">
        <v>140</v>
      </c>
      <c r="W136" s="132"/>
      <c r="X136" s="133"/>
      <c r="Y136" s="132"/>
      <c r="Z136" s="133"/>
      <c r="AA136" s="132"/>
      <c r="AB136" s="133"/>
    </row>
    <row r="137" spans="1:28" ht="12.75">
      <c r="A137" s="491">
        <v>44</v>
      </c>
      <c r="B137" s="491" t="s">
        <v>288</v>
      </c>
      <c r="C137" s="332" t="s">
        <v>289</v>
      </c>
      <c r="D137" s="343" t="s">
        <v>290</v>
      </c>
      <c r="E137" s="64"/>
      <c r="F137" s="65"/>
      <c r="G137" s="66">
        <v>2</v>
      </c>
      <c r="H137" s="67">
        <v>366.02</v>
      </c>
      <c r="I137" s="64"/>
      <c r="J137" s="65"/>
      <c r="K137" s="64">
        <v>2</v>
      </c>
      <c r="L137" s="65">
        <v>366.02</v>
      </c>
      <c r="M137" s="68"/>
      <c r="N137" s="125"/>
      <c r="O137" s="64"/>
      <c r="P137" s="65"/>
      <c r="Q137" s="68"/>
      <c r="R137" s="67"/>
      <c r="S137" s="64"/>
      <c r="T137" s="65"/>
      <c r="U137" s="64"/>
      <c r="V137" s="65"/>
      <c r="W137" s="64"/>
      <c r="X137" s="65"/>
      <c r="Y137" s="64">
        <v>2</v>
      </c>
      <c r="Z137" s="65">
        <v>365.34</v>
      </c>
      <c r="AA137" s="64"/>
      <c r="AB137" s="65"/>
    </row>
    <row r="138" spans="1:28" ht="12.75">
      <c r="A138" s="492"/>
      <c r="B138" s="492"/>
      <c r="C138" s="337" t="s">
        <v>291</v>
      </c>
      <c r="D138" s="333" t="s">
        <v>292</v>
      </c>
      <c r="E138" s="119"/>
      <c r="F138" s="96"/>
      <c r="G138" s="121"/>
      <c r="H138" s="98"/>
      <c r="I138" s="119"/>
      <c r="J138" s="96"/>
      <c r="K138" s="119"/>
      <c r="L138" s="96"/>
      <c r="M138" s="123"/>
      <c r="N138" s="122"/>
      <c r="O138" s="119"/>
      <c r="P138" s="96"/>
      <c r="Q138" s="123"/>
      <c r="R138" s="98"/>
      <c r="S138" s="119"/>
      <c r="T138" s="96"/>
      <c r="U138" s="119"/>
      <c r="V138" s="96"/>
      <c r="W138" s="119">
        <v>2</v>
      </c>
      <c r="X138" s="96">
        <v>148.66</v>
      </c>
      <c r="Y138" s="119"/>
      <c r="Z138" s="96"/>
      <c r="AA138" s="119"/>
      <c r="AB138" s="96"/>
    </row>
    <row r="139" spans="1:28" ht="13.5" thickBot="1">
      <c r="A139" s="493"/>
      <c r="B139" s="493"/>
      <c r="C139" s="345" t="s">
        <v>293</v>
      </c>
      <c r="D139" s="354" t="s">
        <v>294</v>
      </c>
      <c r="E139" s="240">
        <v>1</v>
      </c>
      <c r="F139" s="241">
        <v>715.84</v>
      </c>
      <c r="G139" s="242"/>
      <c r="H139" s="243"/>
      <c r="I139" s="240"/>
      <c r="J139" s="241"/>
      <c r="K139" s="240"/>
      <c r="L139" s="241"/>
      <c r="M139" s="244">
        <v>1</v>
      </c>
      <c r="N139" s="456">
        <v>715.84</v>
      </c>
      <c r="O139" s="240"/>
      <c r="P139" s="241"/>
      <c r="Q139" s="244"/>
      <c r="R139" s="243"/>
      <c r="S139" s="240"/>
      <c r="T139" s="241"/>
      <c r="U139" s="240"/>
      <c r="V139" s="241"/>
      <c r="W139" s="240"/>
      <c r="X139" s="241"/>
      <c r="Y139" s="240"/>
      <c r="Z139" s="241"/>
      <c r="AA139" s="240"/>
      <c r="AB139" s="241"/>
    </row>
    <row r="140" spans="1:28" ht="12.75">
      <c r="A140" s="491">
        <v>45</v>
      </c>
      <c r="B140" s="314" t="s">
        <v>295</v>
      </c>
      <c r="C140" s="314" t="s">
        <v>296</v>
      </c>
      <c r="D140" s="331" t="s">
        <v>297</v>
      </c>
      <c r="E140" s="105"/>
      <c r="F140" s="106"/>
      <c r="G140" s="107">
        <v>1</v>
      </c>
      <c r="H140" s="108">
        <v>371.28</v>
      </c>
      <c r="I140" s="105"/>
      <c r="J140" s="106"/>
      <c r="K140" s="105"/>
      <c r="L140" s="106"/>
      <c r="M140" s="109"/>
      <c r="N140" s="118"/>
      <c r="O140" s="105">
        <v>2</v>
      </c>
      <c r="P140" s="106">
        <v>742.56</v>
      </c>
      <c r="Q140" s="109"/>
      <c r="R140" s="108"/>
      <c r="S140" s="105"/>
      <c r="T140" s="106"/>
      <c r="U140" s="105"/>
      <c r="V140" s="106"/>
      <c r="W140" s="105"/>
      <c r="X140" s="106"/>
      <c r="Y140" s="105"/>
      <c r="Z140" s="106"/>
      <c r="AA140" s="105"/>
      <c r="AB140" s="106"/>
    </row>
    <row r="141" spans="1:28" ht="13.5" thickBot="1">
      <c r="A141" s="493"/>
      <c r="B141" s="313"/>
      <c r="C141" s="332" t="s">
        <v>298</v>
      </c>
      <c r="D141" s="343" t="s">
        <v>299</v>
      </c>
      <c r="E141" s="126"/>
      <c r="F141" s="127"/>
      <c r="G141" s="128"/>
      <c r="H141" s="129"/>
      <c r="I141" s="126"/>
      <c r="J141" s="127"/>
      <c r="K141" s="126"/>
      <c r="L141" s="127"/>
      <c r="M141" s="130"/>
      <c r="N141" s="273"/>
      <c r="O141" s="126"/>
      <c r="P141" s="127"/>
      <c r="Q141" s="130"/>
      <c r="R141" s="129"/>
      <c r="S141" s="126"/>
      <c r="T141" s="127"/>
      <c r="U141" s="126"/>
      <c r="V141" s="127"/>
      <c r="W141" s="126"/>
      <c r="X141" s="127"/>
      <c r="Y141" s="126"/>
      <c r="Z141" s="127"/>
      <c r="AA141" s="126"/>
      <c r="AB141" s="127"/>
    </row>
    <row r="142" spans="1:28" ht="13.5" thickBot="1">
      <c r="A142" s="313">
        <v>46</v>
      </c>
      <c r="B142" s="360" t="s">
        <v>300</v>
      </c>
      <c r="C142" s="360" t="s">
        <v>301</v>
      </c>
      <c r="D142" s="342"/>
      <c r="E142" s="132"/>
      <c r="F142" s="251"/>
      <c r="G142" s="134"/>
      <c r="H142" s="252"/>
      <c r="I142" s="132"/>
      <c r="J142" s="253"/>
      <c r="K142" s="132"/>
      <c r="L142" s="251"/>
      <c r="M142" s="136"/>
      <c r="N142" s="252"/>
      <c r="O142" s="132">
        <v>2</v>
      </c>
      <c r="P142" s="253">
        <v>1645.78</v>
      </c>
      <c r="Q142" s="136"/>
      <c r="R142" s="252"/>
      <c r="S142" s="132"/>
      <c r="T142" s="253"/>
      <c r="U142" s="132"/>
      <c r="V142" s="253"/>
      <c r="W142" s="132"/>
      <c r="X142" s="253"/>
      <c r="Y142" s="132"/>
      <c r="Z142" s="253"/>
      <c r="AA142" s="132"/>
      <c r="AB142" s="253"/>
    </row>
    <row r="143" spans="1:28" ht="13.5" thickBot="1">
      <c r="A143" s="312">
        <v>47</v>
      </c>
      <c r="B143" s="375" t="s">
        <v>302</v>
      </c>
      <c r="C143" s="339" t="s">
        <v>303</v>
      </c>
      <c r="D143" s="343"/>
      <c r="E143" s="64"/>
      <c r="F143" s="124"/>
      <c r="G143" s="66"/>
      <c r="H143" s="254"/>
      <c r="I143" s="64"/>
      <c r="J143" s="255"/>
      <c r="K143" s="64"/>
      <c r="L143" s="124"/>
      <c r="M143" s="68"/>
      <c r="N143" s="254"/>
      <c r="O143" s="64"/>
      <c r="P143" s="255"/>
      <c r="Q143" s="68"/>
      <c r="R143" s="254"/>
      <c r="S143" s="64"/>
      <c r="T143" s="255"/>
      <c r="U143" s="64"/>
      <c r="V143" s="255"/>
      <c r="W143" s="64"/>
      <c r="X143" s="255"/>
      <c r="Y143" s="64"/>
      <c r="Z143" s="255"/>
      <c r="AA143" s="64"/>
      <c r="AB143" s="255"/>
    </row>
    <row r="144" spans="1:28" ht="12.75">
      <c r="A144" s="491">
        <v>48</v>
      </c>
      <c r="B144" s="494" t="s">
        <v>304</v>
      </c>
      <c r="C144" s="34" t="s">
        <v>305</v>
      </c>
      <c r="D144" s="347" t="s">
        <v>304</v>
      </c>
      <c r="E144" s="69"/>
      <c r="F144" s="256"/>
      <c r="G144" s="71">
        <v>1</v>
      </c>
      <c r="H144" s="257">
        <v>1941.04</v>
      </c>
      <c r="I144" s="69">
        <v>2</v>
      </c>
      <c r="J144" s="258">
        <v>3882.08</v>
      </c>
      <c r="K144" s="69"/>
      <c r="L144" s="256"/>
      <c r="M144" s="73"/>
      <c r="N144" s="257"/>
      <c r="O144" s="69"/>
      <c r="P144" s="258"/>
      <c r="Q144" s="73"/>
      <c r="R144" s="257"/>
      <c r="S144" s="69"/>
      <c r="T144" s="258"/>
      <c r="U144" s="69"/>
      <c r="V144" s="258"/>
      <c r="W144" s="69"/>
      <c r="X144" s="258"/>
      <c r="Y144" s="69">
        <v>2</v>
      </c>
      <c r="Z144" s="258">
        <v>3968.72</v>
      </c>
      <c r="AA144" s="69"/>
      <c r="AB144" s="258"/>
    </row>
    <row r="145" spans="1:28" ht="12.75">
      <c r="A145" s="492"/>
      <c r="B145" s="497"/>
      <c r="C145" s="325" t="s">
        <v>306</v>
      </c>
      <c r="D145" s="333" t="s">
        <v>307</v>
      </c>
      <c r="E145" s="119"/>
      <c r="F145" s="96"/>
      <c r="G145" s="121"/>
      <c r="H145" s="98"/>
      <c r="I145" s="119"/>
      <c r="J145" s="96"/>
      <c r="K145" s="119"/>
      <c r="L145" s="96"/>
      <c r="M145" s="123"/>
      <c r="N145" s="122"/>
      <c r="O145" s="119"/>
      <c r="P145" s="96"/>
      <c r="Q145" s="123"/>
      <c r="R145" s="98"/>
      <c r="S145" s="119"/>
      <c r="T145" s="96"/>
      <c r="U145" s="119"/>
      <c r="V145" s="96"/>
      <c r="W145" s="119"/>
      <c r="X145" s="96"/>
      <c r="Y145" s="119"/>
      <c r="Z145" s="96"/>
      <c r="AA145" s="119"/>
      <c r="AB145" s="96"/>
    </row>
    <row r="146" spans="1:28" ht="13.5" thickBot="1">
      <c r="A146" s="493"/>
      <c r="B146" s="495"/>
      <c r="C146" s="348" t="s">
        <v>308</v>
      </c>
      <c r="D146" s="344" t="s">
        <v>309</v>
      </c>
      <c r="E146" s="137"/>
      <c r="F146" s="101"/>
      <c r="G146" s="138"/>
      <c r="H146" s="103"/>
      <c r="I146" s="137"/>
      <c r="J146" s="101"/>
      <c r="K146" s="137"/>
      <c r="L146" s="101"/>
      <c r="M146" s="139"/>
      <c r="N146" s="259"/>
      <c r="O146" s="137"/>
      <c r="P146" s="101"/>
      <c r="Q146" s="139"/>
      <c r="R146" s="103"/>
      <c r="S146" s="137"/>
      <c r="T146" s="101"/>
      <c r="U146" s="137"/>
      <c r="V146" s="101"/>
      <c r="W146" s="137"/>
      <c r="X146" s="101"/>
      <c r="Y146" s="137"/>
      <c r="Z146" s="101"/>
      <c r="AA146" s="137"/>
      <c r="AB146" s="101"/>
    </row>
    <row r="147" spans="1:28" ht="12" customHeight="1">
      <c r="A147" s="491">
        <v>49</v>
      </c>
      <c r="B147" s="494" t="s">
        <v>310</v>
      </c>
      <c r="C147" s="325" t="s">
        <v>311</v>
      </c>
      <c r="D147" s="338" t="s">
        <v>312</v>
      </c>
      <c r="E147" s="105"/>
      <c r="F147" s="106"/>
      <c r="G147" s="107"/>
      <c r="H147" s="108"/>
      <c r="I147" s="105"/>
      <c r="J147" s="106"/>
      <c r="K147" s="105"/>
      <c r="L147" s="106"/>
      <c r="M147" s="109"/>
      <c r="N147" s="118"/>
      <c r="O147" s="105"/>
      <c r="P147" s="106"/>
      <c r="Q147" s="109"/>
      <c r="R147" s="108"/>
      <c r="S147" s="105"/>
      <c r="T147" s="106"/>
      <c r="U147" s="105"/>
      <c r="V147" s="106"/>
      <c r="W147" s="105"/>
      <c r="X147" s="106"/>
      <c r="Y147" s="105"/>
      <c r="Z147" s="106"/>
      <c r="AA147" s="105"/>
      <c r="AB147" s="106"/>
    </row>
    <row r="148" spans="1:28" ht="12.75">
      <c r="A148" s="492"/>
      <c r="B148" s="497"/>
      <c r="C148" s="325" t="s">
        <v>313</v>
      </c>
      <c r="D148" s="338" t="s">
        <v>314</v>
      </c>
      <c r="E148" s="105"/>
      <c r="F148" s="106"/>
      <c r="G148" s="107"/>
      <c r="H148" s="108"/>
      <c r="I148" s="105"/>
      <c r="J148" s="106"/>
      <c r="K148" s="105"/>
      <c r="L148" s="106"/>
      <c r="M148" s="109"/>
      <c r="N148" s="118"/>
      <c r="O148" s="105"/>
      <c r="P148" s="106"/>
      <c r="Q148" s="109"/>
      <c r="R148" s="108"/>
      <c r="S148" s="105"/>
      <c r="T148" s="106"/>
      <c r="U148" s="105"/>
      <c r="V148" s="106"/>
      <c r="W148" s="105"/>
      <c r="X148" s="106"/>
      <c r="Y148" s="105"/>
      <c r="Z148" s="106"/>
      <c r="AA148" s="105"/>
      <c r="AB148" s="106"/>
    </row>
    <row r="149" spans="1:28" ht="12.75">
      <c r="A149" s="492"/>
      <c r="B149" s="497"/>
      <c r="C149" s="325" t="s">
        <v>315</v>
      </c>
      <c r="D149" s="338" t="s">
        <v>316</v>
      </c>
      <c r="E149" s="105"/>
      <c r="F149" s="106"/>
      <c r="G149" s="107"/>
      <c r="H149" s="108"/>
      <c r="I149" s="105"/>
      <c r="J149" s="106"/>
      <c r="K149" s="105"/>
      <c r="L149" s="106"/>
      <c r="M149" s="109"/>
      <c r="N149" s="118"/>
      <c r="O149" s="105"/>
      <c r="P149" s="106"/>
      <c r="Q149" s="109"/>
      <c r="R149" s="108"/>
      <c r="S149" s="105"/>
      <c r="T149" s="106"/>
      <c r="U149" s="105"/>
      <c r="V149" s="106"/>
      <c r="W149" s="105"/>
      <c r="X149" s="106"/>
      <c r="Y149" s="105"/>
      <c r="Z149" s="106"/>
      <c r="AA149" s="105"/>
      <c r="AB149" s="106"/>
    </row>
    <row r="150" spans="1:28" ht="12.75">
      <c r="A150" s="492"/>
      <c r="B150" s="497"/>
      <c r="C150" s="325" t="s">
        <v>317</v>
      </c>
      <c r="D150" s="343" t="s">
        <v>318</v>
      </c>
      <c r="E150" s="64"/>
      <c r="F150" s="65"/>
      <c r="G150" s="66"/>
      <c r="H150" s="67"/>
      <c r="I150" s="64"/>
      <c r="J150" s="65"/>
      <c r="K150" s="64"/>
      <c r="L150" s="65"/>
      <c r="M150" s="68"/>
      <c r="N150" s="125"/>
      <c r="O150" s="64"/>
      <c r="P150" s="65"/>
      <c r="Q150" s="68"/>
      <c r="R150" s="67"/>
      <c r="S150" s="64"/>
      <c r="T150" s="65"/>
      <c r="U150" s="64"/>
      <c r="V150" s="65"/>
      <c r="W150" s="64"/>
      <c r="X150" s="65"/>
      <c r="Y150" s="64"/>
      <c r="Z150" s="65"/>
      <c r="AA150" s="64"/>
      <c r="AB150" s="65"/>
    </row>
    <row r="151" spans="1:28" ht="12.75">
      <c r="A151" s="492"/>
      <c r="B151" s="497"/>
      <c r="C151" s="349" t="s">
        <v>319</v>
      </c>
      <c r="D151" s="376" t="s">
        <v>320</v>
      </c>
      <c r="E151" s="119"/>
      <c r="F151" s="120"/>
      <c r="G151" s="121"/>
      <c r="H151" s="122"/>
      <c r="I151" s="119"/>
      <c r="J151" s="120"/>
      <c r="K151" s="119"/>
      <c r="L151" s="120"/>
      <c r="M151" s="123"/>
      <c r="N151" s="122"/>
      <c r="O151" s="119"/>
      <c r="P151" s="120"/>
      <c r="Q151" s="123"/>
      <c r="R151" s="122"/>
      <c r="S151" s="119"/>
      <c r="T151" s="120"/>
      <c r="U151" s="119"/>
      <c r="V151" s="120"/>
      <c r="W151" s="119"/>
      <c r="X151" s="120"/>
      <c r="Y151" s="119"/>
      <c r="Z151" s="120"/>
      <c r="AA151" s="119"/>
      <c r="AB151" s="120"/>
    </row>
    <row r="152" spans="1:28" ht="13.5" thickBot="1">
      <c r="A152" s="493"/>
      <c r="B152" s="495"/>
      <c r="C152" s="328" t="s">
        <v>321</v>
      </c>
      <c r="D152" s="336" t="s">
        <v>322</v>
      </c>
      <c r="E152" s="137"/>
      <c r="F152" s="237"/>
      <c r="G152" s="138"/>
      <c r="H152" s="259"/>
      <c r="I152" s="137"/>
      <c r="J152" s="237"/>
      <c r="K152" s="137">
        <v>1</v>
      </c>
      <c r="L152" s="237">
        <v>674.99</v>
      </c>
      <c r="M152" s="139"/>
      <c r="N152" s="259"/>
      <c r="O152" s="137"/>
      <c r="P152" s="237"/>
      <c r="Q152" s="139"/>
      <c r="R152" s="259"/>
      <c r="S152" s="137"/>
      <c r="T152" s="237"/>
      <c r="U152" s="137"/>
      <c r="V152" s="237"/>
      <c r="W152" s="137"/>
      <c r="X152" s="237"/>
      <c r="Y152" s="137"/>
      <c r="Z152" s="237"/>
      <c r="AA152" s="137"/>
      <c r="AB152" s="237"/>
    </row>
    <row r="153" spans="1:28" ht="28.5" customHeight="1">
      <c r="A153" s="491">
        <v>50</v>
      </c>
      <c r="B153" s="494" t="s">
        <v>323</v>
      </c>
      <c r="C153" s="34" t="s">
        <v>324</v>
      </c>
      <c r="D153" s="86" t="s">
        <v>325</v>
      </c>
      <c r="E153" s="105"/>
      <c r="F153" s="106"/>
      <c r="G153" s="107"/>
      <c r="H153" s="108"/>
      <c r="I153" s="105"/>
      <c r="J153" s="106"/>
      <c r="K153" s="105">
        <v>1</v>
      </c>
      <c r="L153" s="106">
        <v>50.91</v>
      </c>
      <c r="M153" s="109">
        <v>1</v>
      </c>
      <c r="N153" s="118">
        <v>50.91</v>
      </c>
      <c r="O153" s="105"/>
      <c r="P153" s="106"/>
      <c r="Q153" s="109">
        <v>2</v>
      </c>
      <c r="R153" s="108">
        <v>101.82</v>
      </c>
      <c r="S153" s="105"/>
      <c r="T153" s="106"/>
      <c r="U153" s="105"/>
      <c r="V153" s="106"/>
      <c r="W153" s="105"/>
      <c r="X153" s="106"/>
      <c r="Y153" s="105"/>
      <c r="Z153" s="106"/>
      <c r="AA153" s="105">
        <v>1</v>
      </c>
      <c r="AB153" s="106">
        <v>53.46</v>
      </c>
    </row>
    <row r="154" spans="1:28" ht="27.75" customHeight="1">
      <c r="A154" s="492"/>
      <c r="B154" s="497"/>
      <c r="C154" s="349" t="s">
        <v>326</v>
      </c>
      <c r="D154" s="376" t="s">
        <v>327</v>
      </c>
      <c r="E154" s="126"/>
      <c r="F154" s="127"/>
      <c r="G154" s="128"/>
      <c r="H154" s="129"/>
      <c r="I154" s="126"/>
      <c r="J154" s="127"/>
      <c r="K154" s="126">
        <v>1</v>
      </c>
      <c r="L154" s="127">
        <v>60.16</v>
      </c>
      <c r="M154" s="130">
        <v>2</v>
      </c>
      <c r="N154" s="273">
        <v>120.32</v>
      </c>
      <c r="O154" s="126">
        <v>1</v>
      </c>
      <c r="P154" s="127">
        <v>60.16</v>
      </c>
      <c r="Q154" s="130">
        <v>1</v>
      </c>
      <c r="R154" s="129">
        <v>60.16</v>
      </c>
      <c r="S154" s="126"/>
      <c r="T154" s="127"/>
      <c r="U154" s="126">
        <v>1</v>
      </c>
      <c r="V154" s="127">
        <v>60.16</v>
      </c>
      <c r="W154" s="126">
        <v>1</v>
      </c>
      <c r="X154" s="127">
        <v>63.17</v>
      </c>
      <c r="Y154" s="126">
        <v>1</v>
      </c>
      <c r="Z154" s="127">
        <v>63.17</v>
      </c>
      <c r="AA154" s="126"/>
      <c r="AB154" s="127"/>
    </row>
    <row r="155" spans="1:28" ht="13.5" thickBot="1">
      <c r="A155" s="493"/>
      <c r="B155" s="495"/>
      <c r="C155" s="349" t="s">
        <v>328</v>
      </c>
      <c r="D155" s="333" t="s">
        <v>329</v>
      </c>
      <c r="E155" s="260"/>
      <c r="F155" s="261"/>
      <c r="G155" s="262"/>
      <c r="H155" s="263"/>
      <c r="I155" s="260"/>
      <c r="J155" s="261"/>
      <c r="K155" s="260"/>
      <c r="L155" s="261"/>
      <c r="M155" s="264"/>
      <c r="N155" s="458"/>
      <c r="O155" s="260"/>
      <c r="P155" s="261"/>
      <c r="Q155" s="264"/>
      <c r="R155" s="263"/>
      <c r="S155" s="260"/>
      <c r="T155" s="261"/>
      <c r="U155" s="260"/>
      <c r="V155" s="261"/>
      <c r="W155" s="260"/>
      <c r="X155" s="261"/>
      <c r="Y155" s="260"/>
      <c r="Z155" s="261"/>
      <c r="AA155" s="260"/>
      <c r="AB155" s="261"/>
    </row>
    <row r="156" spans="1:28" s="1" customFormat="1" ht="14.25" customHeight="1" thickBot="1">
      <c r="A156" s="359"/>
      <c r="B156" s="315"/>
      <c r="C156" s="315"/>
      <c r="D156" s="377" t="s">
        <v>21</v>
      </c>
      <c r="E156" s="52">
        <f aca="true" t="shared" si="9" ref="E156:AB156">SUM(E135:E155)</f>
        <v>3</v>
      </c>
      <c r="F156" s="53">
        <f t="shared" si="9"/>
        <v>864.54</v>
      </c>
      <c r="G156" s="54">
        <f t="shared" si="9"/>
        <v>5</v>
      </c>
      <c r="H156" s="55">
        <f t="shared" si="9"/>
        <v>2748.34</v>
      </c>
      <c r="I156" s="52">
        <f t="shared" si="9"/>
        <v>8</v>
      </c>
      <c r="J156" s="53">
        <f t="shared" si="9"/>
        <v>4319.48</v>
      </c>
      <c r="K156" s="52">
        <f t="shared" si="9"/>
        <v>17</v>
      </c>
      <c r="L156" s="53">
        <f t="shared" si="9"/>
        <v>2044.2800000000002</v>
      </c>
      <c r="M156" s="56">
        <f t="shared" si="9"/>
        <v>6</v>
      </c>
      <c r="N156" s="433">
        <f t="shared" si="9"/>
        <v>1035.77</v>
      </c>
      <c r="O156" s="52">
        <f t="shared" si="9"/>
        <v>13</v>
      </c>
      <c r="P156" s="53">
        <f t="shared" si="9"/>
        <v>3034.5999999999995</v>
      </c>
      <c r="Q156" s="56">
        <f t="shared" si="9"/>
        <v>10</v>
      </c>
      <c r="R156" s="55">
        <f t="shared" si="9"/>
        <v>673.7299999999999</v>
      </c>
      <c r="S156" s="52">
        <f t="shared" si="9"/>
        <v>4</v>
      </c>
      <c r="T156" s="53">
        <f t="shared" si="9"/>
        <v>288.7</v>
      </c>
      <c r="U156" s="52">
        <f t="shared" si="9"/>
        <v>4</v>
      </c>
      <c r="V156" s="53">
        <f t="shared" si="9"/>
        <v>274.51</v>
      </c>
      <c r="W156" s="52">
        <f t="shared" si="9"/>
        <v>5</v>
      </c>
      <c r="X156" s="53">
        <f t="shared" si="9"/>
        <v>360.53000000000003</v>
      </c>
      <c r="Y156" s="52">
        <f t="shared" si="9"/>
        <v>7</v>
      </c>
      <c r="Z156" s="53">
        <f t="shared" si="9"/>
        <v>4529.889999999999</v>
      </c>
      <c r="AA156" s="52">
        <f t="shared" si="9"/>
        <v>3</v>
      </c>
      <c r="AB156" s="53">
        <f t="shared" si="9"/>
        <v>186.12</v>
      </c>
    </row>
    <row r="157" spans="1:28" ht="12" customHeight="1">
      <c r="A157" s="491">
        <v>51</v>
      </c>
      <c r="B157" s="491" t="s">
        <v>330</v>
      </c>
      <c r="C157" s="314" t="s">
        <v>331</v>
      </c>
      <c r="D157" s="86" t="s">
        <v>332</v>
      </c>
      <c r="E157" s="265">
        <v>1</v>
      </c>
      <c r="F157" s="59">
        <v>275.38</v>
      </c>
      <c r="G157" s="266">
        <v>3</v>
      </c>
      <c r="H157" s="61">
        <v>826.14</v>
      </c>
      <c r="I157" s="267">
        <v>2</v>
      </c>
      <c r="J157" s="59">
        <v>550.76</v>
      </c>
      <c r="K157" s="265">
        <v>8</v>
      </c>
      <c r="L157" s="59">
        <v>2203.04</v>
      </c>
      <c r="M157" s="109">
        <v>3</v>
      </c>
      <c r="N157" s="434">
        <v>826.14</v>
      </c>
      <c r="O157" s="267">
        <v>2</v>
      </c>
      <c r="P157" s="59">
        <v>550.76</v>
      </c>
      <c r="Q157" s="266">
        <v>6</v>
      </c>
      <c r="R157" s="61">
        <v>1652.28</v>
      </c>
      <c r="S157" s="267">
        <v>2</v>
      </c>
      <c r="T157" s="59">
        <v>550.76</v>
      </c>
      <c r="U157" s="267"/>
      <c r="V157" s="59"/>
      <c r="W157" s="267">
        <v>2</v>
      </c>
      <c r="X157" s="59">
        <v>550.76</v>
      </c>
      <c r="Y157" s="267">
        <v>2</v>
      </c>
      <c r="Z157" s="59">
        <v>578.3</v>
      </c>
      <c r="AA157" s="267">
        <v>2</v>
      </c>
      <c r="AB157" s="59">
        <v>578.3</v>
      </c>
    </row>
    <row r="158" spans="1:28" ht="12" customHeight="1">
      <c r="A158" s="492"/>
      <c r="B158" s="492"/>
      <c r="C158" s="332" t="s">
        <v>333</v>
      </c>
      <c r="D158" s="378" t="s">
        <v>334</v>
      </c>
      <c r="E158" s="95">
        <v>2</v>
      </c>
      <c r="F158" s="96">
        <v>667.68</v>
      </c>
      <c r="G158" s="97"/>
      <c r="H158" s="98"/>
      <c r="I158" s="99"/>
      <c r="J158" s="96"/>
      <c r="K158" s="95">
        <v>1</v>
      </c>
      <c r="L158" s="96">
        <v>333.84</v>
      </c>
      <c r="M158" s="123">
        <v>1</v>
      </c>
      <c r="N158" s="122">
        <v>333.84</v>
      </c>
      <c r="O158" s="99">
        <v>4</v>
      </c>
      <c r="P158" s="96">
        <v>1335.36</v>
      </c>
      <c r="Q158" s="97">
        <v>1</v>
      </c>
      <c r="R158" s="98">
        <v>333.84</v>
      </c>
      <c r="S158" s="99"/>
      <c r="T158" s="96"/>
      <c r="U158" s="99">
        <v>2</v>
      </c>
      <c r="V158" s="96">
        <v>667.68</v>
      </c>
      <c r="W158" s="99">
        <v>4</v>
      </c>
      <c r="X158" s="96">
        <v>1352.05</v>
      </c>
      <c r="Y158" s="99">
        <v>1</v>
      </c>
      <c r="Z158" s="268">
        <v>350.53</v>
      </c>
      <c r="AA158" s="99">
        <v>1</v>
      </c>
      <c r="AB158" s="96">
        <v>333.84</v>
      </c>
    </row>
    <row r="159" spans="1:28" ht="12" customHeight="1">
      <c r="A159" s="492"/>
      <c r="B159" s="492"/>
      <c r="C159" s="332" t="s">
        <v>335</v>
      </c>
      <c r="D159" s="378" t="s">
        <v>336</v>
      </c>
      <c r="E159" s="95"/>
      <c r="F159" s="96"/>
      <c r="G159" s="97"/>
      <c r="H159" s="98"/>
      <c r="I159" s="99"/>
      <c r="J159" s="96"/>
      <c r="K159" s="95"/>
      <c r="L159" s="96"/>
      <c r="M159" s="123"/>
      <c r="N159" s="122"/>
      <c r="O159" s="99"/>
      <c r="P159" s="96"/>
      <c r="Q159" s="97"/>
      <c r="R159" s="98"/>
      <c r="S159" s="99"/>
      <c r="T159" s="96"/>
      <c r="U159" s="99"/>
      <c r="V159" s="96"/>
      <c r="W159" s="99"/>
      <c r="X159" s="96"/>
      <c r="Y159" s="99"/>
      <c r="Z159" s="96"/>
      <c r="AA159" s="99"/>
      <c r="AB159" s="96"/>
    </row>
    <row r="160" spans="1:28" ht="12" customHeight="1">
      <c r="A160" s="492"/>
      <c r="B160" s="492"/>
      <c r="C160" s="332" t="s">
        <v>337</v>
      </c>
      <c r="D160" s="379" t="s">
        <v>338</v>
      </c>
      <c r="E160" s="95"/>
      <c r="F160" s="96"/>
      <c r="G160" s="97"/>
      <c r="H160" s="98"/>
      <c r="I160" s="99"/>
      <c r="J160" s="96"/>
      <c r="K160" s="95"/>
      <c r="L160" s="96"/>
      <c r="M160" s="123"/>
      <c r="N160" s="122"/>
      <c r="O160" s="99">
        <v>1</v>
      </c>
      <c r="P160" s="96">
        <v>305.08</v>
      </c>
      <c r="Q160" s="97"/>
      <c r="R160" s="98"/>
      <c r="S160" s="99"/>
      <c r="T160" s="96"/>
      <c r="U160" s="99"/>
      <c r="V160" s="96"/>
      <c r="W160" s="99"/>
      <c r="X160" s="96"/>
      <c r="Y160" s="99"/>
      <c r="Z160" s="96"/>
      <c r="AA160" s="99"/>
      <c r="AB160" s="96"/>
    </row>
    <row r="161" spans="1:28" ht="26.25" customHeight="1">
      <c r="A161" s="492"/>
      <c r="B161" s="492"/>
      <c r="C161" s="332" t="s">
        <v>339</v>
      </c>
      <c r="D161" s="380" t="s">
        <v>340</v>
      </c>
      <c r="E161" s="95"/>
      <c r="F161" s="96"/>
      <c r="G161" s="97"/>
      <c r="H161" s="98"/>
      <c r="I161" s="99"/>
      <c r="J161" s="96"/>
      <c r="K161" s="95"/>
      <c r="L161" s="96"/>
      <c r="M161" s="123"/>
      <c r="N161" s="122"/>
      <c r="O161" s="99"/>
      <c r="P161" s="96"/>
      <c r="Q161" s="97"/>
      <c r="R161" s="98"/>
      <c r="S161" s="99"/>
      <c r="T161" s="96"/>
      <c r="U161" s="99"/>
      <c r="V161" s="96"/>
      <c r="W161" s="99"/>
      <c r="X161" s="96"/>
      <c r="Y161" s="99"/>
      <c r="Z161" s="96"/>
      <c r="AA161" s="99"/>
      <c r="AB161" s="96"/>
    </row>
    <row r="162" spans="1:28" ht="24.75" customHeight="1">
      <c r="A162" s="492"/>
      <c r="B162" s="492"/>
      <c r="C162" s="332" t="s">
        <v>341</v>
      </c>
      <c r="D162" s="380" t="s">
        <v>342</v>
      </c>
      <c r="E162" s="92"/>
      <c r="F162" s="65"/>
      <c r="G162" s="93"/>
      <c r="H162" s="67"/>
      <c r="I162" s="94"/>
      <c r="J162" s="65"/>
      <c r="K162" s="92"/>
      <c r="L162" s="65"/>
      <c r="M162" s="68"/>
      <c r="N162" s="125"/>
      <c r="O162" s="94"/>
      <c r="P162" s="65"/>
      <c r="Q162" s="93"/>
      <c r="R162" s="67"/>
      <c r="S162" s="94"/>
      <c r="T162" s="65"/>
      <c r="U162" s="94"/>
      <c r="V162" s="65"/>
      <c r="W162" s="94"/>
      <c r="X162" s="65"/>
      <c r="Y162" s="94"/>
      <c r="Z162" s="65"/>
      <c r="AA162" s="94"/>
      <c r="AB162" s="65"/>
    </row>
    <row r="163" spans="1:28" ht="26.25" customHeight="1">
      <c r="A163" s="492"/>
      <c r="B163" s="492"/>
      <c r="C163" s="332" t="s">
        <v>343</v>
      </c>
      <c r="D163" s="380" t="s">
        <v>344</v>
      </c>
      <c r="E163" s="95"/>
      <c r="F163" s="96"/>
      <c r="G163" s="97"/>
      <c r="H163" s="98"/>
      <c r="I163" s="99"/>
      <c r="J163" s="96"/>
      <c r="K163" s="95">
        <v>1</v>
      </c>
      <c r="L163" s="96">
        <v>325.37</v>
      </c>
      <c r="M163" s="123"/>
      <c r="N163" s="122"/>
      <c r="O163" s="99"/>
      <c r="P163" s="96"/>
      <c r="Q163" s="97"/>
      <c r="R163" s="98"/>
      <c r="S163" s="99"/>
      <c r="T163" s="96"/>
      <c r="U163" s="99">
        <v>1</v>
      </c>
      <c r="V163" s="96">
        <v>325.37</v>
      </c>
      <c r="W163" s="99"/>
      <c r="X163" s="96"/>
      <c r="Y163" s="99"/>
      <c r="Z163" s="96"/>
      <c r="AA163" s="99"/>
      <c r="AB163" s="96"/>
    </row>
    <row r="164" spans="1:28" ht="27" customHeight="1">
      <c r="A164" s="492"/>
      <c r="B164" s="492"/>
      <c r="C164" s="332" t="s">
        <v>345</v>
      </c>
      <c r="D164" s="380" t="s">
        <v>346</v>
      </c>
      <c r="E164" s="92"/>
      <c r="F164" s="65"/>
      <c r="G164" s="93"/>
      <c r="H164" s="67"/>
      <c r="I164" s="94"/>
      <c r="J164" s="65"/>
      <c r="K164" s="92"/>
      <c r="L164" s="65"/>
      <c r="M164" s="68"/>
      <c r="N164" s="125"/>
      <c r="O164" s="94">
        <v>1</v>
      </c>
      <c r="P164" s="65">
        <v>402.53</v>
      </c>
      <c r="Q164" s="93"/>
      <c r="R164" s="67"/>
      <c r="S164" s="94"/>
      <c r="T164" s="65"/>
      <c r="U164" s="94"/>
      <c r="V164" s="65"/>
      <c r="W164" s="94">
        <v>1</v>
      </c>
      <c r="X164" s="65">
        <v>402.53</v>
      </c>
      <c r="Y164" s="94"/>
      <c r="Z164" s="65"/>
      <c r="AA164" s="94"/>
      <c r="AB164" s="65"/>
    </row>
    <row r="165" spans="1:28" ht="26.25" customHeight="1">
      <c r="A165" s="492"/>
      <c r="B165" s="492"/>
      <c r="C165" s="332" t="s">
        <v>347</v>
      </c>
      <c r="D165" s="380" t="s">
        <v>348</v>
      </c>
      <c r="E165" s="269"/>
      <c r="F165" s="127"/>
      <c r="G165" s="270"/>
      <c r="H165" s="129"/>
      <c r="I165" s="271"/>
      <c r="J165" s="127"/>
      <c r="K165" s="269"/>
      <c r="L165" s="127"/>
      <c r="M165" s="130"/>
      <c r="N165" s="273"/>
      <c r="O165" s="271"/>
      <c r="P165" s="127"/>
      <c r="Q165" s="270"/>
      <c r="R165" s="129"/>
      <c r="S165" s="271"/>
      <c r="T165" s="127"/>
      <c r="U165" s="271"/>
      <c r="V165" s="127"/>
      <c r="W165" s="271"/>
      <c r="X165" s="127"/>
      <c r="Y165" s="271"/>
      <c r="Z165" s="127"/>
      <c r="AA165" s="271"/>
      <c r="AB165" s="127"/>
    </row>
    <row r="166" spans="1:28" ht="26.25" customHeight="1" thickBot="1">
      <c r="A166" s="493"/>
      <c r="B166" s="493"/>
      <c r="C166" s="313" t="s">
        <v>349</v>
      </c>
      <c r="D166" s="326" t="s">
        <v>350</v>
      </c>
      <c r="E166" s="100"/>
      <c r="F166" s="101"/>
      <c r="G166" s="102"/>
      <c r="H166" s="103"/>
      <c r="I166" s="104"/>
      <c r="J166" s="101"/>
      <c r="K166" s="100"/>
      <c r="L166" s="101"/>
      <c r="M166" s="139"/>
      <c r="N166" s="259"/>
      <c r="O166" s="104"/>
      <c r="P166" s="101"/>
      <c r="Q166" s="102"/>
      <c r="R166" s="103"/>
      <c r="S166" s="104"/>
      <c r="T166" s="101"/>
      <c r="U166" s="104"/>
      <c r="V166" s="101"/>
      <c r="W166" s="104"/>
      <c r="X166" s="101"/>
      <c r="Y166" s="104"/>
      <c r="Z166" s="101"/>
      <c r="AA166" s="104"/>
      <c r="AB166" s="101"/>
    </row>
    <row r="167" spans="1:28" ht="12" customHeight="1">
      <c r="A167" s="491">
        <v>52</v>
      </c>
      <c r="B167" s="491" t="s">
        <v>351</v>
      </c>
      <c r="C167" s="314" t="s">
        <v>352</v>
      </c>
      <c r="D167" s="381" t="s">
        <v>332</v>
      </c>
      <c r="E167" s="64"/>
      <c r="F167" s="124"/>
      <c r="G167" s="66"/>
      <c r="H167" s="125"/>
      <c r="I167" s="64"/>
      <c r="J167" s="124"/>
      <c r="K167" s="64"/>
      <c r="L167" s="124"/>
      <c r="M167" s="68"/>
      <c r="N167" s="125"/>
      <c r="O167" s="64"/>
      <c r="P167" s="124"/>
      <c r="Q167" s="68"/>
      <c r="R167" s="125"/>
      <c r="S167" s="64"/>
      <c r="T167" s="124"/>
      <c r="U167" s="64"/>
      <c r="V167" s="124"/>
      <c r="W167" s="64"/>
      <c r="X167" s="124"/>
      <c r="Y167" s="64"/>
      <c r="Z167" s="124"/>
      <c r="AA167" s="64"/>
      <c r="AB167" s="124"/>
    </row>
    <row r="168" spans="1:28" ht="12" customHeight="1">
      <c r="A168" s="492"/>
      <c r="B168" s="492"/>
      <c r="C168" s="332" t="s">
        <v>353</v>
      </c>
      <c r="D168" s="382" t="s">
        <v>354</v>
      </c>
      <c r="E168" s="126"/>
      <c r="F168" s="272"/>
      <c r="G168" s="128"/>
      <c r="H168" s="273"/>
      <c r="I168" s="126"/>
      <c r="J168" s="272"/>
      <c r="K168" s="126">
        <v>1</v>
      </c>
      <c r="L168" s="272">
        <v>287.77</v>
      </c>
      <c r="M168" s="130"/>
      <c r="N168" s="273"/>
      <c r="O168" s="126"/>
      <c r="P168" s="272"/>
      <c r="Q168" s="130"/>
      <c r="R168" s="273"/>
      <c r="S168" s="126"/>
      <c r="T168" s="272"/>
      <c r="U168" s="126"/>
      <c r="V168" s="272"/>
      <c r="W168" s="126"/>
      <c r="X168" s="272"/>
      <c r="Y168" s="126"/>
      <c r="Z168" s="272"/>
      <c r="AA168" s="126"/>
      <c r="AB168" s="272"/>
    </row>
    <row r="169" spans="1:28" ht="24.75" customHeight="1">
      <c r="A169" s="492"/>
      <c r="B169" s="492"/>
      <c r="C169" s="332" t="s">
        <v>355</v>
      </c>
      <c r="D169" s="380" t="s">
        <v>340</v>
      </c>
      <c r="E169" s="126"/>
      <c r="F169" s="272"/>
      <c r="G169" s="128"/>
      <c r="H169" s="273"/>
      <c r="I169" s="126"/>
      <c r="J169" s="272"/>
      <c r="K169" s="126"/>
      <c r="L169" s="272"/>
      <c r="M169" s="130"/>
      <c r="N169" s="273"/>
      <c r="O169" s="126"/>
      <c r="P169" s="272"/>
      <c r="Q169" s="130"/>
      <c r="R169" s="273"/>
      <c r="S169" s="126"/>
      <c r="T169" s="272"/>
      <c r="U169" s="126"/>
      <c r="V169" s="272"/>
      <c r="W169" s="126"/>
      <c r="X169" s="272"/>
      <c r="Y169" s="126"/>
      <c r="Z169" s="272"/>
      <c r="AA169" s="126"/>
      <c r="AB169" s="272"/>
    </row>
    <row r="170" spans="1:28" ht="24.75" customHeight="1">
      <c r="A170" s="492"/>
      <c r="B170" s="492"/>
      <c r="C170" s="332" t="s">
        <v>356</v>
      </c>
      <c r="D170" s="380" t="s">
        <v>342</v>
      </c>
      <c r="E170" s="126"/>
      <c r="F170" s="272"/>
      <c r="G170" s="128"/>
      <c r="H170" s="273"/>
      <c r="I170" s="126"/>
      <c r="J170" s="272"/>
      <c r="K170" s="126"/>
      <c r="L170" s="272"/>
      <c r="M170" s="130"/>
      <c r="N170" s="273"/>
      <c r="O170" s="126"/>
      <c r="P170" s="272"/>
      <c r="Q170" s="130"/>
      <c r="R170" s="273"/>
      <c r="S170" s="126"/>
      <c r="T170" s="272"/>
      <c r="U170" s="126"/>
      <c r="V170" s="272"/>
      <c r="W170" s="126"/>
      <c r="X170" s="272"/>
      <c r="Y170" s="126"/>
      <c r="Z170" s="272"/>
      <c r="AA170" s="126"/>
      <c r="AB170" s="272"/>
    </row>
    <row r="171" spans="1:28" ht="24.75" customHeight="1">
      <c r="A171" s="492"/>
      <c r="B171" s="492"/>
      <c r="C171" s="332" t="s">
        <v>357</v>
      </c>
      <c r="D171" s="91" t="s">
        <v>358</v>
      </c>
      <c r="E171" s="119"/>
      <c r="F171" s="120"/>
      <c r="G171" s="121"/>
      <c r="H171" s="122"/>
      <c r="I171" s="119"/>
      <c r="J171" s="120"/>
      <c r="K171" s="119"/>
      <c r="L171" s="120"/>
      <c r="M171" s="123"/>
      <c r="N171" s="122"/>
      <c r="O171" s="119"/>
      <c r="P171" s="120"/>
      <c r="Q171" s="123"/>
      <c r="R171" s="122"/>
      <c r="S171" s="119"/>
      <c r="T171" s="120"/>
      <c r="U171" s="119"/>
      <c r="V171" s="120"/>
      <c r="W171" s="119"/>
      <c r="X171" s="120"/>
      <c r="Y171" s="119"/>
      <c r="Z171" s="120"/>
      <c r="AA171" s="119"/>
      <c r="AB171" s="120"/>
    </row>
    <row r="172" spans="1:28" ht="24.75" customHeight="1">
      <c r="A172" s="492"/>
      <c r="B172" s="492"/>
      <c r="C172" s="332" t="s">
        <v>359</v>
      </c>
      <c r="D172" s="383" t="s">
        <v>360</v>
      </c>
      <c r="E172" s="64"/>
      <c r="F172" s="124"/>
      <c r="G172" s="66"/>
      <c r="H172" s="125"/>
      <c r="I172" s="64"/>
      <c r="J172" s="124"/>
      <c r="K172" s="64"/>
      <c r="L172" s="124"/>
      <c r="M172" s="68"/>
      <c r="N172" s="125"/>
      <c r="O172" s="64"/>
      <c r="P172" s="124"/>
      <c r="Q172" s="68"/>
      <c r="R172" s="125"/>
      <c r="S172" s="64"/>
      <c r="T172" s="124"/>
      <c r="U172" s="64"/>
      <c r="V172" s="124"/>
      <c r="W172" s="64"/>
      <c r="X172" s="124"/>
      <c r="Y172" s="64"/>
      <c r="Z172" s="124"/>
      <c r="AA172" s="64"/>
      <c r="AB172" s="124"/>
    </row>
    <row r="173" spans="1:28" ht="24">
      <c r="A173" s="492"/>
      <c r="B173" s="492"/>
      <c r="C173" s="332" t="s">
        <v>361</v>
      </c>
      <c r="D173" s="384" t="s">
        <v>362</v>
      </c>
      <c r="E173" s="260"/>
      <c r="F173" s="261"/>
      <c r="G173" s="262"/>
      <c r="H173" s="263"/>
      <c r="I173" s="260"/>
      <c r="J173" s="261"/>
      <c r="K173" s="260"/>
      <c r="L173" s="261"/>
      <c r="M173" s="264"/>
      <c r="N173" s="458"/>
      <c r="O173" s="260"/>
      <c r="P173" s="261"/>
      <c r="Q173" s="264"/>
      <c r="R173" s="263"/>
      <c r="S173" s="260"/>
      <c r="T173" s="261"/>
      <c r="U173" s="260"/>
      <c r="V173" s="261"/>
      <c r="W173" s="260"/>
      <c r="X173" s="261"/>
      <c r="Y173" s="260"/>
      <c r="Z173" s="261"/>
      <c r="AA173" s="260"/>
      <c r="AB173" s="261"/>
    </row>
    <row r="174" spans="1:28" ht="24.75" thickBot="1">
      <c r="A174" s="493"/>
      <c r="B174" s="493"/>
      <c r="C174" s="313" t="s">
        <v>363</v>
      </c>
      <c r="D174" s="385" t="s">
        <v>364</v>
      </c>
      <c r="E174" s="64"/>
      <c r="F174" s="65"/>
      <c r="G174" s="66"/>
      <c r="H174" s="67"/>
      <c r="I174" s="64"/>
      <c r="J174" s="65"/>
      <c r="K174" s="64"/>
      <c r="L174" s="65"/>
      <c r="M174" s="68"/>
      <c r="N174" s="125"/>
      <c r="O174" s="64"/>
      <c r="P174" s="65"/>
      <c r="Q174" s="68"/>
      <c r="R174" s="67"/>
      <c r="S174" s="64"/>
      <c r="T174" s="65"/>
      <c r="U174" s="64"/>
      <c r="V174" s="65"/>
      <c r="W174" s="64"/>
      <c r="X174" s="65"/>
      <c r="Y174" s="64"/>
      <c r="Z174" s="65"/>
      <c r="AA174" s="64"/>
      <c r="AB174" s="65"/>
    </row>
    <row r="175" spans="1:28" ht="13.5" thickBot="1">
      <c r="A175" s="371"/>
      <c r="B175" s="372"/>
      <c r="C175" s="386"/>
      <c r="D175" s="369" t="s">
        <v>21</v>
      </c>
      <c r="E175" s="40">
        <f aca="true" t="shared" si="10" ref="E175:AB175">SUM(E157:E174)</f>
        <v>3</v>
      </c>
      <c r="F175" s="274">
        <f t="shared" si="10"/>
        <v>943.06</v>
      </c>
      <c r="G175" s="41">
        <f t="shared" si="10"/>
        <v>3</v>
      </c>
      <c r="H175" s="275">
        <f t="shared" si="10"/>
        <v>826.14</v>
      </c>
      <c r="I175" s="40">
        <f t="shared" si="10"/>
        <v>2</v>
      </c>
      <c r="J175" s="274">
        <f t="shared" si="10"/>
        <v>550.76</v>
      </c>
      <c r="K175" s="40">
        <f t="shared" si="10"/>
        <v>11</v>
      </c>
      <c r="L175" s="274">
        <f t="shared" si="10"/>
        <v>3150.02</v>
      </c>
      <c r="M175" s="42">
        <f t="shared" si="10"/>
        <v>4</v>
      </c>
      <c r="N175" s="459">
        <f t="shared" si="10"/>
        <v>1159.98</v>
      </c>
      <c r="O175" s="40">
        <f t="shared" si="10"/>
        <v>8</v>
      </c>
      <c r="P175" s="274">
        <f t="shared" si="10"/>
        <v>2593.7299999999996</v>
      </c>
      <c r="Q175" s="42">
        <f t="shared" si="10"/>
        <v>7</v>
      </c>
      <c r="R175" s="275">
        <f t="shared" si="10"/>
        <v>1986.12</v>
      </c>
      <c r="S175" s="40">
        <f t="shared" si="10"/>
        <v>2</v>
      </c>
      <c r="T175" s="274">
        <f t="shared" si="10"/>
        <v>550.76</v>
      </c>
      <c r="U175" s="40">
        <f t="shared" si="10"/>
        <v>3</v>
      </c>
      <c r="V175" s="274">
        <f t="shared" si="10"/>
        <v>993.05</v>
      </c>
      <c r="W175" s="40">
        <f t="shared" si="10"/>
        <v>7</v>
      </c>
      <c r="X175" s="274">
        <f t="shared" si="10"/>
        <v>2305.34</v>
      </c>
      <c r="Y175" s="40">
        <f t="shared" si="10"/>
        <v>3</v>
      </c>
      <c r="Z175" s="274">
        <f t="shared" si="10"/>
        <v>928.8299999999999</v>
      </c>
      <c r="AA175" s="40">
        <f t="shared" si="10"/>
        <v>3</v>
      </c>
      <c r="AB175" s="274">
        <f t="shared" si="10"/>
        <v>912.1399999999999</v>
      </c>
    </row>
    <row r="176" spans="1:28" ht="13.5" thickBot="1">
      <c r="A176" s="491">
        <v>53</v>
      </c>
      <c r="B176" s="494" t="s">
        <v>365</v>
      </c>
      <c r="C176" s="387" t="s">
        <v>366</v>
      </c>
      <c r="D176" s="388" t="s">
        <v>367</v>
      </c>
      <c r="E176" s="276"/>
      <c r="F176" s="277"/>
      <c r="G176" s="278"/>
      <c r="H176" s="279"/>
      <c r="I176" s="280"/>
      <c r="J176" s="281"/>
      <c r="K176" s="276"/>
      <c r="L176" s="277"/>
      <c r="M176" s="109"/>
      <c r="N176" s="460"/>
      <c r="O176" s="280"/>
      <c r="P176" s="281"/>
      <c r="Q176" s="282"/>
      <c r="R176" s="279"/>
      <c r="S176" s="280"/>
      <c r="T176" s="281"/>
      <c r="U176" s="280"/>
      <c r="V176" s="281"/>
      <c r="W176" s="280"/>
      <c r="X176" s="281"/>
      <c r="Y176" s="280"/>
      <c r="Z176" s="281"/>
      <c r="AA176" s="280"/>
      <c r="AB176" s="281"/>
    </row>
    <row r="177" spans="1:28" ht="13.5" thickBot="1">
      <c r="A177" s="493"/>
      <c r="B177" s="495"/>
      <c r="C177" s="387" t="s">
        <v>368</v>
      </c>
      <c r="D177" s="367" t="s">
        <v>369</v>
      </c>
      <c r="E177" s="64"/>
      <c r="F177" s="65"/>
      <c r="G177" s="66"/>
      <c r="H177" s="67"/>
      <c r="I177" s="64">
        <v>1</v>
      </c>
      <c r="J177" s="65">
        <v>314.06</v>
      </c>
      <c r="K177" s="64">
        <v>1</v>
      </c>
      <c r="L177" s="65">
        <v>314.06</v>
      </c>
      <c r="M177" s="68">
        <v>1</v>
      </c>
      <c r="N177" s="125">
        <v>314.06</v>
      </c>
      <c r="O177" s="64"/>
      <c r="P177" s="65"/>
      <c r="Q177" s="68"/>
      <c r="R177" s="67"/>
      <c r="S177" s="64"/>
      <c r="T177" s="65"/>
      <c r="U177" s="64"/>
      <c r="V177" s="65"/>
      <c r="W177" s="64">
        <v>1</v>
      </c>
      <c r="X177" s="65">
        <v>326.35</v>
      </c>
      <c r="Y177" s="64">
        <v>3</v>
      </c>
      <c r="Z177" s="65">
        <v>979.05</v>
      </c>
      <c r="AA177" s="64"/>
      <c r="AB177" s="65"/>
    </row>
    <row r="178" spans="1:28" ht="13.5" thickBot="1">
      <c r="A178" s="389"/>
      <c r="B178" s="372"/>
      <c r="C178" s="386"/>
      <c r="D178" s="390" t="s">
        <v>21</v>
      </c>
      <c r="E178" s="40">
        <f aca="true" t="shared" si="11" ref="E178:AB178">SUM(E176:E177)</f>
        <v>0</v>
      </c>
      <c r="F178" s="274">
        <f t="shared" si="11"/>
        <v>0</v>
      </c>
      <c r="G178" s="41">
        <f t="shared" si="11"/>
        <v>0</v>
      </c>
      <c r="H178" s="275">
        <f t="shared" si="11"/>
        <v>0</v>
      </c>
      <c r="I178" s="40">
        <f t="shared" si="11"/>
        <v>1</v>
      </c>
      <c r="J178" s="274">
        <f t="shared" si="11"/>
        <v>314.06</v>
      </c>
      <c r="K178" s="40">
        <f t="shared" si="11"/>
        <v>1</v>
      </c>
      <c r="L178" s="274">
        <f t="shared" si="11"/>
        <v>314.06</v>
      </c>
      <c r="M178" s="42">
        <f t="shared" si="11"/>
        <v>1</v>
      </c>
      <c r="N178" s="459">
        <f t="shared" si="11"/>
        <v>314.06</v>
      </c>
      <c r="O178" s="40">
        <f t="shared" si="11"/>
        <v>0</v>
      </c>
      <c r="P178" s="274">
        <f t="shared" si="11"/>
        <v>0</v>
      </c>
      <c r="Q178" s="42">
        <f t="shared" si="11"/>
        <v>0</v>
      </c>
      <c r="R178" s="275">
        <f t="shared" si="11"/>
        <v>0</v>
      </c>
      <c r="S178" s="40">
        <f t="shared" si="11"/>
        <v>0</v>
      </c>
      <c r="T178" s="274">
        <f t="shared" si="11"/>
        <v>0</v>
      </c>
      <c r="U178" s="40">
        <f t="shared" si="11"/>
        <v>0</v>
      </c>
      <c r="V178" s="274">
        <f t="shared" si="11"/>
        <v>0</v>
      </c>
      <c r="W178" s="40">
        <f t="shared" si="11"/>
        <v>1</v>
      </c>
      <c r="X178" s="274">
        <f t="shared" si="11"/>
        <v>326.35</v>
      </c>
      <c r="Y178" s="40">
        <f t="shared" si="11"/>
        <v>3</v>
      </c>
      <c r="Z178" s="274">
        <f t="shared" si="11"/>
        <v>979.05</v>
      </c>
      <c r="AA178" s="40">
        <f t="shared" si="11"/>
        <v>0</v>
      </c>
      <c r="AB178" s="274">
        <f t="shared" si="11"/>
        <v>0</v>
      </c>
    </row>
    <row r="179" spans="1:28" ht="39.75" customHeight="1" thickBot="1">
      <c r="A179" s="351">
        <v>54</v>
      </c>
      <c r="B179" s="370" t="s">
        <v>370</v>
      </c>
      <c r="C179" s="370" t="s">
        <v>371</v>
      </c>
      <c r="D179" s="391" t="s">
        <v>372</v>
      </c>
      <c r="E179" s="110">
        <v>171</v>
      </c>
      <c r="F179" s="111">
        <v>31741.96</v>
      </c>
      <c r="G179" s="112">
        <v>162</v>
      </c>
      <c r="H179" s="114">
        <v>30367.4</v>
      </c>
      <c r="I179" s="110">
        <v>169</v>
      </c>
      <c r="J179" s="111">
        <v>31296.74</v>
      </c>
      <c r="K179" s="110">
        <v>167</v>
      </c>
      <c r="L179" s="111">
        <v>30944.3</v>
      </c>
      <c r="M179" s="115">
        <v>165</v>
      </c>
      <c r="N179" s="438">
        <v>30475.73</v>
      </c>
      <c r="O179" s="110">
        <v>163</v>
      </c>
      <c r="P179" s="111">
        <v>30482.18</v>
      </c>
      <c r="Q179" s="115">
        <v>163</v>
      </c>
      <c r="R179" s="114">
        <v>30398.97</v>
      </c>
      <c r="S179" s="110">
        <v>171</v>
      </c>
      <c r="T179" s="111">
        <v>31796.09</v>
      </c>
      <c r="U179" s="110">
        <v>161</v>
      </c>
      <c r="V179" s="111">
        <v>30149.23</v>
      </c>
      <c r="W179" s="110">
        <v>165</v>
      </c>
      <c r="X179" s="111">
        <v>30906.73</v>
      </c>
      <c r="Y179" s="110">
        <v>160</v>
      </c>
      <c r="Z179" s="111">
        <v>29708.71</v>
      </c>
      <c r="AA179" s="110">
        <v>163</v>
      </c>
      <c r="AB179" s="111">
        <v>30565.23</v>
      </c>
    </row>
    <row r="180" spans="1:28" ht="30.75" customHeight="1" thickBot="1">
      <c r="A180" s="351">
        <v>55</v>
      </c>
      <c r="B180" s="370" t="s">
        <v>373</v>
      </c>
      <c r="C180" s="329" t="s">
        <v>374</v>
      </c>
      <c r="D180" s="392" t="s">
        <v>375</v>
      </c>
      <c r="E180" s="110">
        <v>1</v>
      </c>
      <c r="F180" s="111">
        <v>577.54</v>
      </c>
      <c r="G180" s="112">
        <v>2</v>
      </c>
      <c r="H180" s="114">
        <v>1155.08</v>
      </c>
      <c r="I180" s="110">
        <v>2</v>
      </c>
      <c r="J180" s="111">
        <v>1155.08</v>
      </c>
      <c r="K180" s="110">
        <v>1</v>
      </c>
      <c r="L180" s="111">
        <v>577.54</v>
      </c>
      <c r="M180" s="115">
        <v>1</v>
      </c>
      <c r="N180" s="438">
        <v>577.54</v>
      </c>
      <c r="O180" s="110"/>
      <c r="P180" s="111"/>
      <c r="Q180" s="115">
        <v>1</v>
      </c>
      <c r="R180" s="114">
        <v>577.54</v>
      </c>
      <c r="S180" s="110">
        <v>1</v>
      </c>
      <c r="T180" s="111">
        <v>577.54</v>
      </c>
      <c r="U180" s="110">
        <v>1</v>
      </c>
      <c r="V180" s="111">
        <v>577.54</v>
      </c>
      <c r="W180" s="110">
        <v>1</v>
      </c>
      <c r="X180" s="111">
        <v>577.54</v>
      </c>
      <c r="Y180" s="110">
        <v>1</v>
      </c>
      <c r="Z180" s="111">
        <v>577.54</v>
      </c>
      <c r="AA180" s="110">
        <v>1</v>
      </c>
      <c r="AB180" s="111">
        <v>577.54</v>
      </c>
    </row>
    <row r="181" spans="1:28" s="1" customFormat="1" ht="13.5" thickBot="1">
      <c r="A181" s="36"/>
      <c r="B181" s="393"/>
      <c r="C181" s="394"/>
      <c r="D181" s="390" t="s">
        <v>21</v>
      </c>
      <c r="E181" s="52">
        <f aca="true" t="shared" si="12" ref="E181:AB181">SUM(E179:E180)</f>
        <v>172</v>
      </c>
      <c r="F181" s="53">
        <f t="shared" si="12"/>
        <v>32319.5</v>
      </c>
      <c r="G181" s="54">
        <f t="shared" si="12"/>
        <v>164</v>
      </c>
      <c r="H181" s="55">
        <f t="shared" si="12"/>
        <v>31522.480000000003</v>
      </c>
      <c r="I181" s="52">
        <f t="shared" si="12"/>
        <v>171</v>
      </c>
      <c r="J181" s="53">
        <f t="shared" si="12"/>
        <v>32451.82</v>
      </c>
      <c r="K181" s="52">
        <f t="shared" si="12"/>
        <v>168</v>
      </c>
      <c r="L181" s="53">
        <f t="shared" si="12"/>
        <v>31521.84</v>
      </c>
      <c r="M181" s="56">
        <f t="shared" si="12"/>
        <v>166</v>
      </c>
      <c r="N181" s="433">
        <f t="shared" si="12"/>
        <v>31053.27</v>
      </c>
      <c r="O181" s="52">
        <f t="shared" si="12"/>
        <v>163</v>
      </c>
      <c r="P181" s="53">
        <f t="shared" si="12"/>
        <v>30482.18</v>
      </c>
      <c r="Q181" s="56">
        <f t="shared" si="12"/>
        <v>164</v>
      </c>
      <c r="R181" s="55">
        <f t="shared" si="12"/>
        <v>30976.510000000002</v>
      </c>
      <c r="S181" s="52">
        <f t="shared" si="12"/>
        <v>172</v>
      </c>
      <c r="T181" s="53">
        <f t="shared" si="12"/>
        <v>32373.63</v>
      </c>
      <c r="U181" s="52">
        <f t="shared" si="12"/>
        <v>162</v>
      </c>
      <c r="V181" s="53">
        <f t="shared" si="12"/>
        <v>30726.77</v>
      </c>
      <c r="W181" s="52">
        <f t="shared" si="12"/>
        <v>166</v>
      </c>
      <c r="X181" s="53">
        <f t="shared" si="12"/>
        <v>31484.27</v>
      </c>
      <c r="Y181" s="52">
        <f t="shared" si="12"/>
        <v>161</v>
      </c>
      <c r="Z181" s="53">
        <f t="shared" si="12"/>
        <v>30286.25</v>
      </c>
      <c r="AA181" s="52">
        <f t="shared" si="12"/>
        <v>164</v>
      </c>
      <c r="AB181" s="53">
        <f t="shared" si="12"/>
        <v>31142.77</v>
      </c>
    </row>
    <row r="182" spans="1:28" ht="48.75" thickBot="1">
      <c r="A182" s="36">
        <v>56</v>
      </c>
      <c r="B182" s="395" t="s">
        <v>376</v>
      </c>
      <c r="C182" s="395" t="s">
        <v>377</v>
      </c>
      <c r="D182" s="396"/>
      <c r="E182" s="132"/>
      <c r="F182" s="133"/>
      <c r="G182" s="134"/>
      <c r="H182" s="135"/>
      <c r="I182" s="132"/>
      <c r="J182" s="133"/>
      <c r="K182" s="132"/>
      <c r="L182" s="133"/>
      <c r="M182" s="136"/>
      <c r="N182" s="439"/>
      <c r="O182" s="132"/>
      <c r="P182" s="133"/>
      <c r="Q182" s="136"/>
      <c r="R182" s="135"/>
      <c r="S182" s="132"/>
      <c r="T182" s="133"/>
      <c r="U182" s="132"/>
      <c r="V182" s="133"/>
      <c r="W182" s="132"/>
      <c r="X182" s="133"/>
      <c r="Y182" s="132"/>
      <c r="Z182" s="133"/>
      <c r="AA182" s="132"/>
      <c r="AB182" s="133"/>
    </row>
    <row r="183" spans="1:28" ht="17.25" customHeight="1" thickBot="1">
      <c r="A183" s="313">
        <v>57</v>
      </c>
      <c r="B183" s="397" t="s">
        <v>378</v>
      </c>
      <c r="C183" s="398" t="s">
        <v>379</v>
      </c>
      <c r="D183" s="399" t="s">
        <v>380</v>
      </c>
      <c r="E183" s="64"/>
      <c r="F183" s="65"/>
      <c r="G183" s="66"/>
      <c r="H183" s="67"/>
      <c r="I183" s="64"/>
      <c r="J183" s="65"/>
      <c r="K183" s="64"/>
      <c r="L183" s="65"/>
      <c r="M183" s="68"/>
      <c r="N183" s="125"/>
      <c r="O183" s="64"/>
      <c r="P183" s="65"/>
      <c r="Q183" s="68"/>
      <c r="R183" s="67"/>
      <c r="S183" s="64"/>
      <c r="T183" s="65"/>
      <c r="U183" s="64"/>
      <c r="V183" s="65"/>
      <c r="W183" s="64"/>
      <c r="X183" s="65"/>
      <c r="Y183" s="64"/>
      <c r="Z183" s="65"/>
      <c r="AA183" s="64"/>
      <c r="AB183" s="65"/>
    </row>
    <row r="184" spans="1:28" ht="13.5" thickBot="1">
      <c r="A184" s="371"/>
      <c r="B184" s="372"/>
      <c r="C184" s="386"/>
      <c r="D184" s="390" t="s">
        <v>21</v>
      </c>
      <c r="E184" s="40">
        <f aca="true" t="shared" si="13" ref="E184:AB184">SUM(E182:E183)</f>
        <v>0</v>
      </c>
      <c r="F184" s="274">
        <f t="shared" si="13"/>
        <v>0</v>
      </c>
      <c r="G184" s="41">
        <f t="shared" si="13"/>
        <v>0</v>
      </c>
      <c r="H184" s="275">
        <f t="shared" si="13"/>
        <v>0</v>
      </c>
      <c r="I184" s="40">
        <f t="shared" si="13"/>
        <v>0</v>
      </c>
      <c r="J184" s="274">
        <f t="shared" si="13"/>
        <v>0</v>
      </c>
      <c r="K184" s="40">
        <f t="shared" si="13"/>
        <v>0</v>
      </c>
      <c r="L184" s="274">
        <f t="shared" si="13"/>
        <v>0</v>
      </c>
      <c r="M184" s="42">
        <f t="shared" si="13"/>
        <v>0</v>
      </c>
      <c r="N184" s="459">
        <f t="shared" si="13"/>
        <v>0</v>
      </c>
      <c r="O184" s="40">
        <f t="shared" si="13"/>
        <v>0</v>
      </c>
      <c r="P184" s="274">
        <f t="shared" si="13"/>
        <v>0</v>
      </c>
      <c r="Q184" s="42">
        <f t="shared" si="13"/>
        <v>0</v>
      </c>
      <c r="R184" s="275">
        <f t="shared" si="13"/>
        <v>0</v>
      </c>
      <c r="S184" s="40">
        <f t="shared" si="13"/>
        <v>0</v>
      </c>
      <c r="T184" s="274">
        <f t="shared" si="13"/>
        <v>0</v>
      </c>
      <c r="U184" s="40">
        <f t="shared" si="13"/>
        <v>0</v>
      </c>
      <c r="V184" s="274">
        <f t="shared" si="13"/>
        <v>0</v>
      </c>
      <c r="W184" s="40">
        <f t="shared" si="13"/>
        <v>0</v>
      </c>
      <c r="X184" s="274">
        <f t="shared" si="13"/>
        <v>0</v>
      </c>
      <c r="Y184" s="40">
        <f t="shared" si="13"/>
        <v>0</v>
      </c>
      <c r="Z184" s="274">
        <f t="shared" si="13"/>
        <v>0</v>
      </c>
      <c r="AA184" s="40">
        <f t="shared" si="13"/>
        <v>0</v>
      </c>
      <c r="AB184" s="274">
        <f t="shared" si="13"/>
        <v>0</v>
      </c>
    </row>
    <row r="185" spans="1:28" ht="33.75" customHeight="1" thickBot="1">
      <c r="A185" s="314">
        <v>58</v>
      </c>
      <c r="B185" s="400" t="s">
        <v>381</v>
      </c>
      <c r="C185" s="401" t="s">
        <v>382</v>
      </c>
      <c r="D185" s="402"/>
      <c r="E185" s="276"/>
      <c r="F185" s="277"/>
      <c r="G185" s="278">
        <v>3</v>
      </c>
      <c r="H185" s="279">
        <v>1227.78</v>
      </c>
      <c r="I185" s="280">
        <v>2</v>
      </c>
      <c r="J185" s="281">
        <v>818.52</v>
      </c>
      <c r="K185" s="276">
        <v>3</v>
      </c>
      <c r="L185" s="277">
        <v>1227.78</v>
      </c>
      <c r="M185" s="109">
        <v>2</v>
      </c>
      <c r="N185" s="460">
        <v>818.52</v>
      </c>
      <c r="O185" s="280"/>
      <c r="P185" s="281"/>
      <c r="Q185" s="282">
        <v>3</v>
      </c>
      <c r="R185" s="279">
        <v>1227.78</v>
      </c>
      <c r="S185" s="280">
        <v>1</v>
      </c>
      <c r="T185" s="281">
        <v>409.26</v>
      </c>
      <c r="U185" s="280">
        <v>1</v>
      </c>
      <c r="V185" s="281">
        <v>409.26</v>
      </c>
      <c r="W185" s="280">
        <v>1</v>
      </c>
      <c r="X185" s="281">
        <v>410</v>
      </c>
      <c r="Y185" s="280">
        <v>1</v>
      </c>
      <c r="Z185" s="281">
        <v>424.75</v>
      </c>
      <c r="AA185" s="280">
        <v>3</v>
      </c>
      <c r="AB185" s="281">
        <v>1258.76</v>
      </c>
    </row>
    <row r="186" spans="1:28" ht="13.5" thickBot="1">
      <c r="A186" s="371"/>
      <c r="B186" s="372"/>
      <c r="C186" s="386"/>
      <c r="D186" s="390" t="s">
        <v>21</v>
      </c>
      <c r="E186" s="40">
        <f aca="true" t="shared" si="14" ref="E186:AB186">SUM(E185:E185)</f>
        <v>0</v>
      </c>
      <c r="F186" s="274">
        <f t="shared" si="14"/>
        <v>0</v>
      </c>
      <c r="G186" s="41">
        <f t="shared" si="14"/>
        <v>3</v>
      </c>
      <c r="H186" s="275">
        <f t="shared" si="14"/>
        <v>1227.78</v>
      </c>
      <c r="I186" s="40">
        <f t="shared" si="14"/>
        <v>2</v>
      </c>
      <c r="J186" s="274">
        <f t="shared" si="14"/>
        <v>818.52</v>
      </c>
      <c r="K186" s="40">
        <f t="shared" si="14"/>
        <v>3</v>
      </c>
      <c r="L186" s="274">
        <f t="shared" si="14"/>
        <v>1227.78</v>
      </c>
      <c r="M186" s="42">
        <f t="shared" si="14"/>
        <v>2</v>
      </c>
      <c r="N186" s="459">
        <f t="shared" si="14"/>
        <v>818.52</v>
      </c>
      <c r="O186" s="40">
        <f t="shared" si="14"/>
        <v>0</v>
      </c>
      <c r="P186" s="274">
        <f t="shared" si="14"/>
        <v>0</v>
      </c>
      <c r="Q186" s="42">
        <f t="shared" si="14"/>
        <v>3</v>
      </c>
      <c r="R186" s="275">
        <f t="shared" si="14"/>
        <v>1227.78</v>
      </c>
      <c r="S186" s="40">
        <f t="shared" si="14"/>
        <v>1</v>
      </c>
      <c r="T186" s="274">
        <f t="shared" si="14"/>
        <v>409.26</v>
      </c>
      <c r="U186" s="40">
        <f t="shared" si="14"/>
        <v>1</v>
      </c>
      <c r="V186" s="274">
        <f t="shared" si="14"/>
        <v>409.26</v>
      </c>
      <c r="W186" s="40">
        <f t="shared" si="14"/>
        <v>1</v>
      </c>
      <c r="X186" s="274">
        <f t="shared" si="14"/>
        <v>410</v>
      </c>
      <c r="Y186" s="40">
        <f t="shared" si="14"/>
        <v>1</v>
      </c>
      <c r="Z186" s="274">
        <f t="shared" si="14"/>
        <v>424.75</v>
      </c>
      <c r="AA186" s="40">
        <f t="shared" si="14"/>
        <v>3</v>
      </c>
      <c r="AB186" s="274">
        <f t="shared" si="14"/>
        <v>1258.76</v>
      </c>
    </row>
    <row r="187" spans="1:28" s="1" customFormat="1" ht="13.5" thickBot="1">
      <c r="A187" s="51"/>
      <c r="B187" s="496" t="s">
        <v>383</v>
      </c>
      <c r="C187" s="496"/>
      <c r="D187" s="496"/>
      <c r="E187" s="52">
        <f aca="true" t="shared" si="15" ref="E187:AB187">E186+E184+E181+E178+E175+E156+E134+E121+E102+E89+E57+E36+E30+E18+E12</f>
        <v>480</v>
      </c>
      <c r="F187" s="53">
        <f t="shared" si="15"/>
        <v>166208.87</v>
      </c>
      <c r="G187" s="54">
        <f t="shared" si="15"/>
        <v>460</v>
      </c>
      <c r="H187" s="55">
        <f t="shared" si="15"/>
        <v>167957.27000000002</v>
      </c>
      <c r="I187" s="52">
        <f t="shared" si="15"/>
        <v>525</v>
      </c>
      <c r="J187" s="53">
        <f t="shared" si="15"/>
        <v>197518.52</v>
      </c>
      <c r="K187" s="52">
        <f t="shared" si="15"/>
        <v>523</v>
      </c>
      <c r="L187" s="53">
        <f t="shared" si="15"/>
        <v>198920.22999999998</v>
      </c>
      <c r="M187" s="56">
        <f t="shared" si="15"/>
        <v>495</v>
      </c>
      <c r="N187" s="433">
        <f t="shared" si="15"/>
        <v>178153.21000000002</v>
      </c>
      <c r="O187" s="52">
        <f t="shared" si="15"/>
        <v>476</v>
      </c>
      <c r="P187" s="53">
        <f t="shared" si="15"/>
        <v>158382.65999999997</v>
      </c>
      <c r="Q187" s="56">
        <f t="shared" si="15"/>
        <v>519</v>
      </c>
      <c r="R187" s="55">
        <f t="shared" si="15"/>
        <v>199771.50000000003</v>
      </c>
      <c r="S187" s="52">
        <f t="shared" si="15"/>
        <v>521</v>
      </c>
      <c r="T187" s="53">
        <f t="shared" si="15"/>
        <v>206076.02999999997</v>
      </c>
      <c r="U187" s="52">
        <f t="shared" si="15"/>
        <v>491</v>
      </c>
      <c r="V187" s="53">
        <f t="shared" si="15"/>
        <v>175696.19999999998</v>
      </c>
      <c r="W187" s="52">
        <f t="shared" si="15"/>
        <v>494</v>
      </c>
      <c r="X187" s="53">
        <f t="shared" si="15"/>
        <v>186740.12</v>
      </c>
      <c r="Y187" s="52">
        <f t="shared" si="15"/>
        <v>480</v>
      </c>
      <c r="Z187" s="53">
        <f t="shared" si="15"/>
        <v>172224.05</v>
      </c>
      <c r="AA187" s="52">
        <f t="shared" si="15"/>
        <v>499</v>
      </c>
      <c r="AB187" s="53">
        <f t="shared" si="15"/>
        <v>185998.05000000002</v>
      </c>
    </row>
    <row r="188" spans="1:28" ht="12.75">
      <c r="A188" s="283"/>
      <c r="B188" s="284"/>
      <c r="C188" s="284"/>
      <c r="D188" s="285"/>
      <c r="E188" s="286"/>
      <c r="F188" s="286"/>
      <c r="G188" s="287"/>
      <c r="H188" s="287"/>
      <c r="I188" s="286"/>
      <c r="J188" s="286"/>
      <c r="K188" s="286"/>
      <c r="L188" s="286"/>
      <c r="M188" s="287"/>
      <c r="N188" s="249"/>
      <c r="O188" s="286"/>
      <c r="P188" s="250"/>
      <c r="Q188" s="287"/>
      <c r="R188" s="287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</row>
    <row r="189" spans="1:28" ht="12.75">
      <c r="A189" s="283"/>
      <c r="B189" s="284"/>
      <c r="C189" s="284"/>
      <c r="D189" s="285"/>
      <c r="E189" s="286"/>
      <c r="F189" s="286"/>
      <c r="G189" s="287"/>
      <c r="H189" s="287"/>
      <c r="I189" s="286"/>
      <c r="J189" s="288"/>
      <c r="K189" s="286"/>
      <c r="L189" s="286"/>
      <c r="M189" s="287"/>
      <c r="N189" s="249"/>
      <c r="O189" s="286"/>
      <c r="P189" s="288"/>
      <c r="Q189" s="287"/>
      <c r="R189" s="249"/>
      <c r="S189" s="286"/>
      <c r="T189" s="250"/>
      <c r="U189" s="286"/>
      <c r="V189" s="286"/>
      <c r="W189" s="286"/>
      <c r="X189" s="286"/>
      <c r="Y189" s="286"/>
      <c r="Z189" s="286"/>
      <c r="AA189" s="286"/>
      <c r="AB189" s="286"/>
    </row>
    <row r="190" spans="1:28" ht="12.75">
      <c r="A190" s="283"/>
      <c r="B190" s="284"/>
      <c r="C190" s="284"/>
      <c r="D190" s="285"/>
      <c r="E190" s="286"/>
      <c r="F190" s="286"/>
      <c r="G190" s="287"/>
      <c r="H190" s="249"/>
      <c r="I190" s="286"/>
      <c r="J190" s="250"/>
      <c r="K190" s="286"/>
      <c r="L190" s="286"/>
      <c r="M190" s="287"/>
      <c r="N190" s="287"/>
      <c r="O190" s="286"/>
      <c r="P190" s="286"/>
      <c r="Q190" s="287"/>
      <c r="R190" s="249"/>
      <c r="S190" s="286"/>
      <c r="T190" s="250"/>
      <c r="U190" s="286"/>
      <c r="V190" s="286"/>
      <c r="W190" s="286"/>
      <c r="X190" s="286"/>
      <c r="Y190" s="286"/>
      <c r="Z190" s="286"/>
      <c r="AA190" s="286"/>
      <c r="AB190" s="286"/>
    </row>
    <row r="191" spans="1:3" ht="12.75">
      <c r="A191" s="289"/>
      <c r="B191" s="290"/>
      <c r="C191" s="290"/>
    </row>
    <row r="192" spans="1:28" ht="18" customHeight="1">
      <c r="A192" s="291"/>
      <c r="B192" s="292"/>
      <c r="C192" s="292"/>
      <c r="D192" s="293"/>
      <c r="E192" s="294"/>
      <c r="F192" s="294"/>
      <c r="G192" s="295"/>
      <c r="H192" s="295"/>
      <c r="I192" s="294"/>
      <c r="J192" s="294"/>
      <c r="K192" s="294"/>
      <c r="L192" s="294"/>
      <c r="M192" s="295"/>
      <c r="N192" s="295"/>
      <c r="O192" s="294"/>
      <c r="P192" s="294"/>
      <c r="Q192" s="295"/>
      <c r="R192" s="295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</row>
    <row r="193" spans="1:28" ht="12.75">
      <c r="A193" s="296"/>
      <c r="B193" s="297"/>
      <c r="C193" s="297"/>
      <c r="D193" s="285"/>
      <c r="E193" s="286"/>
      <c r="F193" s="286"/>
      <c r="G193" s="287"/>
      <c r="H193" s="287"/>
      <c r="I193" s="286"/>
      <c r="J193" s="286"/>
      <c r="K193" s="286"/>
      <c r="L193" s="286"/>
      <c r="M193" s="287"/>
      <c r="N193" s="287"/>
      <c r="O193" s="286"/>
      <c r="P193" s="286"/>
      <c r="Q193" s="287"/>
      <c r="R193" s="287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</row>
    <row r="194" spans="1:28" ht="12.75">
      <c r="A194" s="296"/>
      <c r="B194" s="297"/>
      <c r="C194" s="297"/>
      <c r="D194" s="285"/>
      <c r="E194" s="286"/>
      <c r="F194" s="286"/>
      <c r="G194" s="287"/>
      <c r="H194" s="287"/>
      <c r="I194" s="286"/>
      <c r="J194" s="286"/>
      <c r="K194" s="286"/>
      <c r="L194" s="286"/>
      <c r="M194" s="287"/>
      <c r="N194" s="287"/>
      <c r="O194" s="286"/>
      <c r="P194" s="286"/>
      <c r="Q194" s="287"/>
      <c r="R194" s="287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</row>
    <row r="195" spans="1:28" ht="12.75">
      <c r="A195" s="296"/>
      <c r="B195" s="298"/>
      <c r="C195" s="298"/>
      <c r="D195" s="285"/>
      <c r="E195" s="286"/>
      <c r="F195" s="286"/>
      <c r="G195" s="287"/>
      <c r="H195" s="287"/>
      <c r="I195" s="286"/>
      <c r="J195" s="286"/>
      <c r="K195" s="286"/>
      <c r="L195" s="286"/>
      <c r="M195" s="287"/>
      <c r="N195" s="287"/>
      <c r="O195" s="286"/>
      <c r="P195" s="286"/>
      <c r="Q195" s="287"/>
      <c r="R195" s="287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</row>
    <row r="196" spans="1:28" ht="12.75">
      <c r="A196" s="299"/>
      <c r="B196" s="297"/>
      <c r="C196" s="297"/>
      <c r="D196" s="285"/>
      <c r="E196" s="286"/>
      <c r="F196" s="286"/>
      <c r="G196" s="287"/>
      <c r="H196" s="287"/>
      <c r="I196" s="286"/>
      <c r="J196" s="286"/>
      <c r="K196" s="286"/>
      <c r="L196" s="286"/>
      <c r="M196" s="287"/>
      <c r="N196" s="287"/>
      <c r="O196" s="286"/>
      <c r="P196" s="286"/>
      <c r="Q196" s="287"/>
      <c r="R196" s="287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</row>
    <row r="197" spans="1:28" s="305" customFormat="1" ht="12.75">
      <c r="A197" s="300"/>
      <c r="B197" s="301"/>
      <c r="C197" s="301"/>
      <c r="D197" s="302"/>
      <c r="E197" s="303"/>
      <c r="F197" s="303"/>
      <c r="G197" s="304"/>
      <c r="H197" s="304"/>
      <c r="I197" s="303"/>
      <c r="J197" s="303"/>
      <c r="K197" s="303"/>
      <c r="L197" s="303"/>
      <c r="M197" s="304"/>
      <c r="N197" s="304"/>
      <c r="O197" s="303"/>
      <c r="P197" s="303"/>
      <c r="Q197" s="304"/>
      <c r="R197" s="304"/>
      <c r="S197" s="303"/>
      <c r="T197" s="303"/>
      <c r="U197" s="303"/>
      <c r="V197" s="303"/>
      <c r="W197" s="303"/>
      <c r="X197" s="303"/>
      <c r="Y197" s="303"/>
      <c r="Z197" s="303"/>
      <c r="AA197" s="303"/>
      <c r="AB197" s="303"/>
    </row>
    <row r="198" spans="1:28" s="305" customFormat="1" ht="12.75">
      <c r="A198" s="306"/>
      <c r="B198" s="307"/>
      <c r="C198" s="307"/>
      <c r="D198" s="308"/>
      <c r="E198" s="309"/>
      <c r="F198" s="309"/>
      <c r="G198" s="287"/>
      <c r="H198" s="287"/>
      <c r="I198" s="309"/>
      <c r="J198" s="309"/>
      <c r="K198" s="309"/>
      <c r="L198" s="309"/>
      <c r="M198" s="287"/>
      <c r="N198" s="287"/>
      <c r="O198" s="309"/>
      <c r="P198" s="309"/>
      <c r="Q198" s="287"/>
      <c r="R198" s="287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09"/>
    </row>
    <row r="199" spans="1:28" ht="12.75">
      <c r="A199" s="310"/>
      <c r="B199" s="311"/>
      <c r="C199" s="311"/>
      <c r="D199" s="285"/>
      <c r="E199" s="286"/>
      <c r="F199" s="286"/>
      <c r="G199" s="287"/>
      <c r="H199" s="287"/>
      <c r="I199" s="286"/>
      <c r="J199" s="286"/>
      <c r="K199" s="286"/>
      <c r="L199" s="286"/>
      <c r="M199" s="287"/>
      <c r="N199" s="287"/>
      <c r="O199" s="286"/>
      <c r="P199" s="286"/>
      <c r="Q199" s="287"/>
      <c r="R199" s="287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</row>
    <row r="200" spans="1:28" ht="12.75">
      <c r="A200" s="285"/>
      <c r="B200" s="284"/>
      <c r="C200" s="284"/>
      <c r="D200" s="285"/>
      <c r="E200" s="94"/>
      <c r="F200" s="94"/>
      <c r="G200" s="93"/>
      <c r="H200" s="93"/>
      <c r="I200" s="94"/>
      <c r="J200" s="94"/>
      <c r="K200" s="94"/>
      <c r="L200" s="94"/>
      <c r="M200" s="93"/>
      <c r="N200" s="93"/>
      <c r="O200" s="94"/>
      <c r="P200" s="94"/>
      <c r="Q200" s="93"/>
      <c r="R200" s="93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</row>
    <row r="201" spans="2:28" ht="16.5" customHeight="1">
      <c r="B201" s="284"/>
      <c r="C201" s="284"/>
      <c r="D201" s="285"/>
      <c r="E201" s="94"/>
      <c r="F201" s="94"/>
      <c r="G201" s="93"/>
      <c r="H201" s="93"/>
      <c r="I201" s="94"/>
      <c r="J201" s="94"/>
      <c r="K201" s="94"/>
      <c r="L201" s="94"/>
      <c r="M201" s="93"/>
      <c r="N201" s="93"/>
      <c r="O201" s="94"/>
      <c r="P201" s="94"/>
      <c r="Q201" s="93"/>
      <c r="R201" s="93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</row>
    <row r="202" spans="2:27" ht="12.75">
      <c r="B202" s="284"/>
      <c r="C202" s="284"/>
      <c r="D202" s="285"/>
      <c r="E202" s="286"/>
      <c r="G202" s="287"/>
      <c r="I202" s="286"/>
      <c r="K202" s="286"/>
      <c r="M202" s="287"/>
      <c r="O202" s="286"/>
      <c r="Q202" s="287"/>
      <c r="S202" s="286"/>
      <c r="U202" s="286"/>
      <c r="W202" s="286"/>
      <c r="Y202" s="286"/>
      <c r="AA202" s="286"/>
    </row>
  </sheetData>
  <sheetProtection/>
  <mergeCells count="105"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C6:C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Z6:Z9"/>
    <mergeCell ref="AA6:AA9"/>
    <mergeCell ref="P6:P9"/>
    <mergeCell ref="Q6:Q9"/>
    <mergeCell ref="R6:R9"/>
    <mergeCell ref="S6:S9"/>
    <mergeCell ref="T6:T9"/>
    <mergeCell ref="U6:U9"/>
    <mergeCell ref="AB6:AB9"/>
    <mergeCell ref="A11:A12"/>
    <mergeCell ref="A13:A14"/>
    <mergeCell ref="B13:B14"/>
    <mergeCell ref="A15:A16"/>
    <mergeCell ref="B15:B16"/>
    <mergeCell ref="V6:V9"/>
    <mergeCell ref="W6:W9"/>
    <mergeCell ref="X6:X9"/>
    <mergeCell ref="Y6:Y9"/>
    <mergeCell ref="A19:A27"/>
    <mergeCell ref="B19:B27"/>
    <mergeCell ref="A28:A29"/>
    <mergeCell ref="B28:B29"/>
    <mergeCell ref="A31:A35"/>
    <mergeCell ref="B31:B35"/>
    <mergeCell ref="B37:B39"/>
    <mergeCell ref="A41:A44"/>
    <mergeCell ref="B41:B44"/>
    <mergeCell ref="A46:A52"/>
    <mergeCell ref="B46:B52"/>
    <mergeCell ref="A53:A54"/>
    <mergeCell ref="B53:B54"/>
    <mergeCell ref="A55:A56"/>
    <mergeCell ref="B55:B56"/>
    <mergeCell ref="A58:A60"/>
    <mergeCell ref="B58:B60"/>
    <mergeCell ref="A61:A64"/>
    <mergeCell ref="B61:B64"/>
    <mergeCell ref="A65:A69"/>
    <mergeCell ref="B65:B69"/>
    <mergeCell ref="A70:A74"/>
    <mergeCell ref="B70:B74"/>
    <mergeCell ref="A75:A79"/>
    <mergeCell ref="B75:B79"/>
    <mergeCell ref="A80:A84"/>
    <mergeCell ref="B80:B84"/>
    <mergeCell ref="A85:A88"/>
    <mergeCell ref="B85:B88"/>
    <mergeCell ref="A89:D89"/>
    <mergeCell ref="A92:A94"/>
    <mergeCell ref="B92:B94"/>
    <mergeCell ref="A96:A101"/>
    <mergeCell ref="B96:B101"/>
    <mergeCell ref="A103:A105"/>
    <mergeCell ref="A108:A115"/>
    <mergeCell ref="B108:B115"/>
    <mergeCell ref="A116:A117"/>
    <mergeCell ref="B116:B117"/>
    <mergeCell ref="A119:A120"/>
    <mergeCell ref="B119:B120"/>
    <mergeCell ref="A123:A124"/>
    <mergeCell ref="B123:B124"/>
    <mergeCell ref="A125:A126"/>
    <mergeCell ref="B125:B126"/>
    <mergeCell ref="B157:B166"/>
    <mergeCell ref="A132:A133"/>
    <mergeCell ref="B132:B133"/>
    <mergeCell ref="A137:A139"/>
    <mergeCell ref="B137:B139"/>
    <mergeCell ref="A140:A141"/>
    <mergeCell ref="A144:A146"/>
    <mergeCell ref="B144:B146"/>
    <mergeCell ref="A167:A174"/>
    <mergeCell ref="B167:B174"/>
    <mergeCell ref="A176:A177"/>
    <mergeCell ref="B176:B177"/>
    <mergeCell ref="B187:D187"/>
    <mergeCell ref="A147:A152"/>
    <mergeCell ref="B147:B152"/>
    <mergeCell ref="A153:A155"/>
    <mergeCell ref="B153:B155"/>
    <mergeCell ref="A157:A166"/>
  </mergeCells>
  <printOptions/>
  <pageMargins left="0.45" right="0.2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6.8515625" style="0" customWidth="1"/>
    <col min="2" max="2" width="10.421875" style="0" customWidth="1"/>
    <col min="3" max="3" width="10.140625" style="426" customWidth="1"/>
    <col min="4" max="4" width="11.7109375" style="426" customWidth="1"/>
    <col min="5" max="5" width="11.00390625" style="426" customWidth="1"/>
    <col min="6" max="6" width="10.57421875" style="426" customWidth="1"/>
    <col min="7" max="7" width="10.140625" style="426" customWidth="1"/>
    <col min="8" max="8" width="10.8515625" style="426" customWidth="1"/>
    <col min="9" max="9" width="10.00390625" style="426" customWidth="1"/>
    <col min="10" max="10" width="10.140625" style="426" customWidth="1"/>
    <col min="11" max="11" width="9.140625" style="426" customWidth="1"/>
    <col min="12" max="12" width="10.00390625" style="426" customWidth="1"/>
    <col min="13" max="16384" width="9.140625" style="426" customWidth="1"/>
  </cols>
  <sheetData>
    <row r="3" spans="1:4" ht="12.75">
      <c r="A3" s="490" t="s">
        <v>410</v>
      </c>
      <c r="B3" s="490"/>
      <c r="C3" s="490"/>
      <c r="D3" s="490"/>
    </row>
    <row r="4" spans="1:4" ht="27.75" customHeight="1">
      <c r="A4" s="490"/>
      <c r="B4" s="490"/>
      <c r="C4" s="490"/>
      <c r="D4" s="490"/>
    </row>
    <row r="7" spans="1:14" s="537" customFormat="1" ht="12">
      <c r="A7" s="534" t="s">
        <v>443</v>
      </c>
      <c r="B7" s="535" t="s">
        <v>393</v>
      </c>
      <c r="C7" s="535" t="s">
        <v>394</v>
      </c>
      <c r="D7" s="535" t="s">
        <v>395</v>
      </c>
      <c r="E7" s="535" t="s">
        <v>397</v>
      </c>
      <c r="F7" s="535" t="s">
        <v>398</v>
      </c>
      <c r="G7" s="535" t="s">
        <v>399</v>
      </c>
      <c r="H7" s="535" t="s">
        <v>401</v>
      </c>
      <c r="I7" s="535" t="s">
        <v>403</v>
      </c>
      <c r="J7" s="535" t="s">
        <v>402</v>
      </c>
      <c r="K7" s="535" t="s">
        <v>405</v>
      </c>
      <c r="L7" s="535" t="s">
        <v>406</v>
      </c>
      <c r="M7" s="535" t="s">
        <v>407</v>
      </c>
      <c r="N7" s="536"/>
    </row>
    <row r="8" spans="1:13" ht="12.75">
      <c r="A8" s="538" t="s">
        <v>444</v>
      </c>
      <c r="B8" s="7">
        <v>27988</v>
      </c>
      <c r="C8" s="539">
        <v>27998</v>
      </c>
      <c r="D8" s="539">
        <v>27972</v>
      </c>
      <c r="E8" s="539">
        <v>28532</v>
      </c>
      <c r="F8" s="539">
        <v>28488</v>
      </c>
      <c r="G8" s="539">
        <v>27996</v>
      </c>
      <c r="H8" s="539">
        <v>30000</v>
      </c>
      <c r="I8" s="539">
        <v>24996</v>
      </c>
      <c r="J8" s="539">
        <v>27472</v>
      </c>
      <c r="K8" s="539">
        <v>31288</v>
      </c>
      <c r="L8" s="539">
        <v>34652</v>
      </c>
      <c r="M8" s="539">
        <v>30818</v>
      </c>
    </row>
    <row r="9" spans="1:13" ht="12.75">
      <c r="A9" s="538" t="s">
        <v>445</v>
      </c>
      <c r="B9" s="540"/>
      <c r="C9" s="541"/>
      <c r="D9" s="541"/>
      <c r="E9" s="541"/>
      <c r="F9" s="541"/>
      <c r="G9" s="541"/>
      <c r="H9" s="541"/>
      <c r="I9" s="539">
        <v>33786</v>
      </c>
      <c r="J9" s="539">
        <v>35010</v>
      </c>
      <c r="K9" s="539">
        <v>33369</v>
      </c>
      <c r="L9" s="539">
        <v>38880</v>
      </c>
      <c r="M9" s="539">
        <v>34560</v>
      </c>
    </row>
    <row r="10" spans="1:13" s="10" customFormat="1" ht="12.75">
      <c r="A10" s="5" t="s">
        <v>36</v>
      </c>
      <c r="B10" s="479">
        <f>SUM(B8:B9)</f>
        <v>27988</v>
      </c>
      <c r="C10" s="479">
        <f>SUM(C8:C9)</f>
        <v>27998</v>
      </c>
      <c r="D10" s="479">
        <f>SUM(D8:D9)</f>
        <v>27972</v>
      </c>
      <c r="E10" s="479">
        <f>SUM(E8:E9)</f>
        <v>28532</v>
      </c>
      <c r="F10" s="479">
        <f>SUM(F8:F9)</f>
        <v>28488</v>
      </c>
      <c r="G10" s="479">
        <f>SUM(G8:G9)</f>
        <v>27996</v>
      </c>
      <c r="H10" s="479">
        <f>SUM(H8:H9)</f>
        <v>30000</v>
      </c>
      <c r="I10" s="479">
        <f>SUM(I8:I9)</f>
        <v>58782</v>
      </c>
      <c r="J10" s="479">
        <f>SUM(J8:J9)</f>
        <v>62482</v>
      </c>
      <c r="K10" s="479">
        <f>SUM(K8:K9)</f>
        <v>64657</v>
      </c>
      <c r="L10" s="479">
        <f>SUM(L8:L9)</f>
        <v>73532</v>
      </c>
      <c r="M10" s="479">
        <f>SUM(M8:M9)</f>
        <v>65378</v>
      </c>
    </row>
  </sheetData>
  <sheetProtection/>
  <mergeCells count="1">
    <mergeCell ref="A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Surcel</dc:creator>
  <cp:keywords/>
  <dc:description/>
  <cp:lastModifiedBy>Florentina Surcel</cp:lastModifiedBy>
  <cp:lastPrinted>2022-04-08T06:46:56Z</cp:lastPrinted>
  <dcterms:created xsi:type="dcterms:W3CDTF">2018-02-14T08:08:49Z</dcterms:created>
  <dcterms:modified xsi:type="dcterms:W3CDTF">2022-04-08T06:52:10Z</dcterms:modified>
  <cp:category/>
  <cp:version/>
  <cp:contentType/>
  <cp:contentStatus/>
</cp:coreProperties>
</file>