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20" sheetId="3" r:id="rId1"/>
  </sheets>
  <calcPr calcId="145621"/>
</workbook>
</file>

<file path=xl/calcChain.xml><?xml version="1.0" encoding="utf-8"?>
<calcChain xmlns="http://schemas.openxmlformats.org/spreadsheetml/2006/main">
  <c r="F49" i="3" l="1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E49" i="3"/>
  <c r="W46" i="3" l="1"/>
  <c r="V46" i="3"/>
  <c r="V47" i="3"/>
  <c r="W47" i="3" s="1"/>
  <c r="V48" i="3"/>
  <c r="W48" i="3" s="1"/>
  <c r="V45" i="3"/>
  <c r="W45" i="3" s="1"/>
  <c r="V44" i="3"/>
  <c r="V49" i="3" l="1"/>
  <c r="R20" i="3"/>
  <c r="S20" i="3" s="1"/>
  <c r="R19" i="3"/>
  <c r="S19" i="3" s="1"/>
  <c r="R35" i="3"/>
  <c r="S35" i="3"/>
  <c r="R38" i="3" l="1"/>
  <c r="R37" i="3"/>
  <c r="R36" i="3"/>
  <c r="Q27" i="3"/>
  <c r="F27" i="3"/>
  <c r="G27" i="3"/>
  <c r="H27" i="3"/>
  <c r="I27" i="3"/>
  <c r="J27" i="3"/>
  <c r="K27" i="3"/>
  <c r="L27" i="3"/>
  <c r="M27" i="3"/>
  <c r="N27" i="3"/>
  <c r="O27" i="3"/>
  <c r="P27" i="3"/>
  <c r="E27" i="3"/>
  <c r="R34" i="3"/>
  <c r="R33" i="3"/>
  <c r="S33" i="3" s="1"/>
  <c r="R32" i="3"/>
  <c r="S32" i="3" s="1"/>
  <c r="R31" i="3"/>
  <c r="S31" i="3" s="1"/>
  <c r="R30" i="3"/>
  <c r="R29" i="3"/>
  <c r="R28" i="3"/>
  <c r="Q22" i="3"/>
  <c r="F22" i="3"/>
  <c r="G22" i="3"/>
  <c r="H22" i="3"/>
  <c r="I22" i="3"/>
  <c r="J22" i="3"/>
  <c r="K22" i="3"/>
  <c r="L22" i="3"/>
  <c r="M22" i="3"/>
  <c r="N22" i="3"/>
  <c r="O22" i="3"/>
  <c r="P22" i="3"/>
  <c r="E22" i="3"/>
  <c r="R26" i="3"/>
  <c r="R25" i="3"/>
  <c r="R24" i="3"/>
  <c r="R23" i="3"/>
  <c r="R21" i="3"/>
  <c r="R18" i="3"/>
  <c r="S18" i="3" s="1"/>
  <c r="R17" i="3"/>
  <c r="R16" i="3"/>
  <c r="R22" i="3" l="1"/>
  <c r="R27" i="3"/>
  <c r="R15" i="3"/>
  <c r="R14" i="3"/>
  <c r="R13" i="3"/>
  <c r="R12" i="3"/>
  <c r="R11" i="3"/>
  <c r="R10" i="3"/>
  <c r="R9" i="3"/>
  <c r="R8" i="3"/>
  <c r="R7" i="3"/>
  <c r="F3" i="3" l="1"/>
  <c r="G3" i="3"/>
  <c r="H3" i="3"/>
  <c r="I3" i="3"/>
  <c r="J3" i="3"/>
  <c r="K3" i="3"/>
  <c r="L3" i="3"/>
  <c r="M3" i="3"/>
  <c r="N3" i="3"/>
  <c r="O3" i="3"/>
  <c r="P3" i="3"/>
  <c r="Q3" i="3"/>
  <c r="R5" i="3" l="1"/>
  <c r="R6" i="3"/>
  <c r="S6" i="3" s="1"/>
  <c r="R4" i="3"/>
  <c r="S4" i="3" s="1"/>
  <c r="E3" i="3"/>
  <c r="W44" i="3"/>
  <c r="W49" i="3" s="1"/>
  <c r="S38" i="3"/>
  <c r="S37" i="3"/>
  <c r="S36" i="3"/>
  <c r="S34" i="3"/>
  <c r="S30" i="3"/>
  <c r="S29" i="3"/>
  <c r="S28" i="3"/>
  <c r="S26" i="3"/>
  <c r="S25" i="3"/>
  <c r="S24" i="3"/>
  <c r="S23" i="3"/>
  <c r="S22" i="3"/>
  <c r="S21" i="3"/>
  <c r="S17" i="3"/>
  <c r="S16" i="3"/>
  <c r="S15" i="3"/>
  <c r="S14" i="3"/>
  <c r="S13" i="3"/>
  <c r="S12" i="3"/>
  <c r="S11" i="3"/>
  <c r="S10" i="3"/>
  <c r="S9" i="3"/>
  <c r="S8" i="3"/>
  <c r="S7" i="3"/>
  <c r="S5" i="3"/>
  <c r="S27" i="3" l="1"/>
  <c r="R3" i="3"/>
  <c r="S3" i="3" s="1"/>
</calcChain>
</file>

<file path=xl/sharedStrings.xml><?xml version="1.0" encoding="utf-8"?>
<sst xmlns="http://schemas.openxmlformats.org/spreadsheetml/2006/main" count="132" uniqueCount="85">
  <si>
    <t>Nume PNS</t>
  </si>
  <si>
    <t>Nume Subprogram</t>
  </si>
  <si>
    <t>Nume Unit. Sanitara</t>
  </si>
  <si>
    <t>2.1 Subprogramul de tratament al pacientilor cu afectiuni cardiovasculare</t>
  </si>
  <si>
    <t>SPITALUL CLINIC JUDETEAN DE URGENTA "SF. APOSTOL ANDREI" CONSTANTA</t>
  </si>
  <si>
    <t>stimulatoare</t>
  </si>
  <si>
    <t>chirurgie cardiovasculara</t>
  </si>
  <si>
    <t>chirurgie vasculara</t>
  </si>
  <si>
    <t>3.1 Subprogramul de tratament al bolnavilor cu afectiuni oncologice - activitate curenta</t>
  </si>
  <si>
    <t>SPITALUL MUNICIPAL MANGALIA</t>
  </si>
  <si>
    <t>S.C.  AFFIDEA ROMANIA SRL</t>
  </si>
  <si>
    <t>S.C. ISIS MEDICAL CENTER</t>
  </si>
  <si>
    <t>OVIDIUS CLINICAL HOSPITAL</t>
  </si>
  <si>
    <t>3.1 Subprogramul de tratament al bolnavilor cu afectiuni oncologice - cost volum</t>
  </si>
  <si>
    <t>3.3 Subprogramul de reconstructie mamara dupa afectiuni oncologice prin endoprotezare</t>
  </si>
  <si>
    <t>3.4 Subprogramul de Radioterapie a bolnavilor cu afectiuni oncologice realizate in regim de spitalizare de zi (adulti si copii)</t>
  </si>
  <si>
    <t>S.C.MEDEUROPA S.R.L.</t>
  </si>
  <si>
    <t>*medicamente</t>
  </si>
  <si>
    <t>6.1 Hemofilie si talasemie</t>
  </si>
  <si>
    <t>Hemofilie "on demand"</t>
  </si>
  <si>
    <t>Profilaxie continua</t>
  </si>
  <si>
    <t>Profilaxie intermitenta</t>
  </si>
  <si>
    <t>Talasemie</t>
  </si>
  <si>
    <t>6.8 Boala Fabry</t>
  </si>
  <si>
    <t>6.9 Boala Pompe</t>
  </si>
  <si>
    <t>6.10 Tirozinemie</t>
  </si>
  <si>
    <t>Osteoporoza</t>
  </si>
  <si>
    <t>Endoprotezati - adulti</t>
  </si>
  <si>
    <t xml:space="preserve">Adulti cu instabilitate articulara tratati prin implanturi de fixare </t>
  </si>
  <si>
    <t>Nr. contract</t>
  </si>
  <si>
    <t>IAN</t>
  </si>
  <si>
    <t>FEB</t>
  </si>
  <si>
    <t>MAR</t>
  </si>
  <si>
    <t>APR</t>
  </si>
  <si>
    <t>MAI</t>
  </si>
  <si>
    <t>IUN</t>
  </si>
  <si>
    <t>IUL</t>
  </si>
  <si>
    <t>AUG</t>
  </si>
  <si>
    <t>SEP</t>
  </si>
  <si>
    <t>OCT</t>
  </si>
  <si>
    <t>NOV</t>
  </si>
  <si>
    <t>DEC</t>
  </si>
  <si>
    <t>PROGRAMUL NAŢIONAL DE BOLI CARDIOVASCULARE</t>
  </si>
  <si>
    <t>S01</t>
  </si>
  <si>
    <t xml:space="preserve"> PROGRAMUL NAŢIONAL DE ONCOLOGIE</t>
  </si>
  <si>
    <t>S10</t>
  </si>
  <si>
    <t>S18</t>
  </si>
  <si>
    <t>S17</t>
  </si>
  <si>
    <t>S28</t>
  </si>
  <si>
    <t>RAD02</t>
  </si>
  <si>
    <t>PROGRAMUL NAŢIONAL DE DIABET ZAHARAT</t>
  </si>
  <si>
    <t>PROGRAMUL NAŢIONAL DE DIAGNOSTIC SI TRATAMENT AL HEMOFILIEI SI TALASEMIEI</t>
  </si>
  <si>
    <t>PROGRAMUL NAŢIONAL DE DIAGNOSTIC SI TRATAMENT PENTRU BOLI RARE</t>
  </si>
  <si>
    <t>PROGRAMUL NAŢIONAL DE BOLI ENDOCRINE</t>
  </si>
  <si>
    <t>PROGRAMUL NAŢIONAL DE ORTOPEDIE</t>
  </si>
  <si>
    <t>DIALIZA</t>
  </si>
  <si>
    <t>PROGRAMUL NAŢIONAL DE SUPLEERE A FUNCŢIEI RENALE LA BOLNAVII CU INSUFICIENŢĂ RENALĂ CRONICĂ</t>
  </si>
  <si>
    <t>DIA01/S01</t>
  </si>
  <si>
    <t>S.C. FRESENIUS NEPHROCARE ROMANIA S.R.L.</t>
  </si>
  <si>
    <t>DIA02</t>
  </si>
  <si>
    <t>S. C. NEFROCARE MED S.R.L.</t>
  </si>
  <si>
    <t>DIA03</t>
  </si>
  <si>
    <t>S.C. DIAVERUM ROMANIA SRL</t>
  </si>
  <si>
    <t>DIA04</t>
  </si>
  <si>
    <t>S.C. EURODIALIZA S.R.L.</t>
  </si>
  <si>
    <t>DIA05</t>
  </si>
  <si>
    <t>Credite de angajament aprobate an 2020                                          (lei)</t>
  </si>
  <si>
    <t>CREDITE DE ANGAJAMENT UTILIZATE IN ANUL 2020:</t>
  </si>
  <si>
    <t>TOTAL     AN 2020</t>
  </si>
  <si>
    <t>CREDITE DE ANGAJAMENT RAMASE NEUTILIZATE PANA LA 31.12.2020</t>
  </si>
  <si>
    <t>Amiotrofie musculara spinala</t>
  </si>
  <si>
    <t>6.5.1 Boli neurologice degenerativ/inflamator imune forme cronice</t>
  </si>
  <si>
    <t>6.16 Scleroza sistemica si ulcere digitale evolutive</t>
  </si>
  <si>
    <t>6.5.1 Boli neurologice degenerativ/inflamator imune forme acute-urgente neurologice</t>
  </si>
  <si>
    <t>Boli rare - TOTAL activitate curentă</t>
  </si>
  <si>
    <t>Boli rare _ Purpura trombocitopenica imuna cronica la bolnavii splenectomizati sau nesplenectomizati - cost volum</t>
  </si>
  <si>
    <t>PROGRAMUL NAŢIONAL DE TRATAMENT AL BOLILOR NEUROLOGICE</t>
  </si>
  <si>
    <t>4.A Scleroza multipla</t>
  </si>
  <si>
    <t>Programul national de tratament al bolilor neurologice - cost volum</t>
  </si>
  <si>
    <t>Credite de angajament aprobate an 2020                                       (lei)</t>
  </si>
  <si>
    <t>TOTAL  AN 2020</t>
  </si>
  <si>
    <t>REGULARIZARE IAN-IUN + PERM. TRIM. III</t>
  </si>
  <si>
    <t>REGULARIZARE AN</t>
  </si>
  <si>
    <t>REGULARIZARE IUL-AUG</t>
  </si>
  <si>
    <t>REGULARIZARE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</si>
</sst>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8" fillId="0" borderId="51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9" fillId="0" borderId="18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9" fillId="0" borderId="53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4" fontId="7" fillId="0" borderId="5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" fontId="7" fillId="0" borderId="30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4" fontId="8" fillId="0" borderId="53" xfId="0" applyNumberFormat="1" applyFont="1" applyBorder="1" applyAlignment="1">
      <alignment horizontal="center" vertical="center"/>
    </xf>
    <xf numFmtId="4" fontId="6" fillId="0" borderId="5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4" fontId="8" fillId="0" borderId="52" xfId="0" applyNumberFormat="1" applyFont="1" applyBorder="1" applyAlignment="1">
      <alignment horizontal="center" vertical="center"/>
    </xf>
    <xf numFmtId="4" fontId="7" fillId="0" borderId="48" xfId="0" applyNumberFormat="1" applyFont="1" applyBorder="1" applyAlignment="1">
      <alignment horizontal="center" vertical="center"/>
    </xf>
    <xf numFmtId="4" fontId="6" fillId="0" borderId="48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44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/>
    </xf>
    <xf numFmtId="4" fontId="7" fillId="0" borderId="43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8" fillId="0" borderId="4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/>
    <xf numFmtId="4" fontId="3" fillId="0" borderId="0" xfId="0" applyNumberFormat="1" applyFont="1" applyBorder="1"/>
    <xf numFmtId="4" fontId="1" fillId="0" borderId="0" xfId="0" applyNumberFormat="1" applyFont="1" applyBorder="1"/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5" fillId="0" borderId="4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0" xfId="0" applyFont="1"/>
    <xf numFmtId="4" fontId="8" fillId="0" borderId="32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7" fillId="0" borderId="46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7" fillId="0" borderId="47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3" fillId="0" borderId="33" xfId="0" applyNumberFormat="1" applyFont="1" applyFill="1" applyBorder="1" applyAlignment="1">
      <alignment horizontal="right"/>
    </xf>
    <xf numFmtId="4" fontId="13" fillId="0" borderId="36" xfId="0" applyNumberFormat="1" applyFont="1" applyFill="1" applyBorder="1" applyAlignment="1">
      <alignment horizontal="right"/>
    </xf>
    <xf numFmtId="0" fontId="13" fillId="0" borderId="11" xfId="0" applyFont="1" applyBorder="1" applyAlignment="1">
      <alignment vertical="center" wrapText="1"/>
    </xf>
    <xf numFmtId="0" fontId="11" fillId="0" borderId="14" xfId="0" applyFont="1" applyBorder="1" applyAlignment="1">
      <alignment horizontal="left" vertical="center" wrapText="1"/>
    </xf>
    <xf numFmtId="4" fontId="13" fillId="0" borderId="15" xfId="0" applyNumberFormat="1" applyFont="1" applyFill="1" applyBorder="1" applyAlignment="1">
      <alignment horizontal="left"/>
    </xf>
    <xf numFmtId="4" fontId="13" fillId="0" borderId="16" xfId="0" applyNumberFormat="1" applyFont="1" applyFill="1" applyBorder="1" applyAlignment="1">
      <alignment horizontal="left"/>
    </xf>
    <xf numFmtId="4" fontId="11" fillId="0" borderId="21" xfId="0" applyNumberFormat="1" applyFont="1" applyFill="1" applyBorder="1" applyAlignment="1">
      <alignment horizontal="center" vertical="center"/>
    </xf>
    <xf numFmtId="0" fontId="13" fillId="0" borderId="57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2" xfId="0" applyFont="1" applyBorder="1"/>
    <xf numFmtId="0" fontId="13" fillId="0" borderId="4" xfId="0" applyFont="1" applyBorder="1"/>
    <xf numFmtId="0" fontId="12" fillId="0" borderId="2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/>
    <xf numFmtId="0" fontId="13" fillId="0" borderId="39" xfId="0" applyFont="1" applyBorder="1" applyAlignment="1">
      <alignment horizontal="center" vertical="center" wrapText="1"/>
    </xf>
    <xf numFmtId="0" fontId="13" fillId="0" borderId="10" xfId="0" applyFont="1" applyBorder="1" applyAlignment="1">
      <alignment wrapText="1"/>
    </xf>
    <xf numFmtId="0" fontId="13" fillId="0" borderId="4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5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9" xfId="0" applyFont="1" applyBorder="1" applyAlignment="1">
      <alignment wrapText="1"/>
    </xf>
    <xf numFmtId="0" fontId="13" fillId="0" borderId="47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4" fontId="12" fillId="0" borderId="0" xfId="0" applyNumberFormat="1" applyFont="1"/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4" fontId="8" fillId="0" borderId="49" xfId="0" applyNumberFormat="1" applyFont="1" applyBorder="1" applyAlignment="1">
      <alignment horizontal="center" vertical="center"/>
    </xf>
    <xf numFmtId="4" fontId="6" fillId="0" borderId="47" xfId="0" applyNumberFormat="1" applyFont="1" applyBorder="1" applyAlignment="1">
      <alignment horizontal="center" vertical="center"/>
    </xf>
    <xf numFmtId="0" fontId="3" fillId="6" borderId="21" xfId="0" applyFont="1" applyFill="1" applyBorder="1"/>
    <xf numFmtId="4" fontId="13" fillId="0" borderId="34" xfId="0" applyNumberFormat="1" applyFont="1" applyBorder="1"/>
    <xf numFmtId="4" fontId="13" fillId="0" borderId="10" xfId="0" applyNumberFormat="1" applyFont="1" applyBorder="1"/>
    <xf numFmtId="4" fontId="11" fillId="0" borderId="35" xfId="0" applyNumberFormat="1" applyFont="1" applyBorder="1"/>
    <xf numFmtId="0" fontId="13" fillId="0" borderId="55" xfId="0" applyFont="1" applyBorder="1" applyAlignment="1">
      <alignment wrapText="1"/>
    </xf>
    <xf numFmtId="0" fontId="13" fillId="0" borderId="61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4" fontId="14" fillId="0" borderId="55" xfId="0" applyNumberFormat="1" applyFont="1" applyBorder="1"/>
    <xf numFmtId="4" fontId="14" fillId="0" borderId="61" xfId="0" applyNumberFormat="1" applyFont="1" applyBorder="1"/>
    <xf numFmtId="4" fontId="13" fillId="0" borderId="51" xfId="0" applyNumberFormat="1" applyFont="1" applyBorder="1"/>
    <xf numFmtId="4" fontId="13" fillId="0" borderId="30" xfId="0" applyNumberFormat="1" applyFont="1" applyBorder="1"/>
    <xf numFmtId="4" fontId="11" fillId="0" borderId="32" xfId="0" applyNumberFormat="1" applyFont="1" applyBorder="1"/>
    <xf numFmtId="4" fontId="13" fillId="0" borderId="18" xfId="0" applyNumberFormat="1" applyFont="1" applyBorder="1"/>
    <xf numFmtId="4" fontId="11" fillId="0" borderId="55" xfId="0" applyNumberFormat="1" applyFont="1" applyBorder="1"/>
    <xf numFmtId="4" fontId="11" fillId="0" borderId="62" xfId="0" applyNumberFormat="1" applyFont="1" applyBorder="1"/>
    <xf numFmtId="0" fontId="16" fillId="0" borderId="31" xfId="0" applyFont="1" applyBorder="1" applyAlignment="1">
      <alignment horizontal="center" vertical="center" wrapText="1"/>
    </xf>
    <xf numFmtId="4" fontId="15" fillId="0" borderId="30" xfId="0" applyNumberFormat="1" applyFont="1" applyBorder="1"/>
    <xf numFmtId="4" fontId="15" fillId="0" borderId="34" xfId="0" applyNumberFormat="1" applyFont="1" applyBorder="1"/>
    <xf numFmtId="4" fontId="15" fillId="0" borderId="2" xfId="0" applyNumberFormat="1" applyFont="1" applyBorder="1"/>
    <xf numFmtId="4" fontId="15" fillId="0" borderId="10" xfId="0" applyNumberFormat="1" applyFont="1" applyBorder="1"/>
    <xf numFmtId="4" fontId="14" fillId="0" borderId="63" xfId="0" applyNumberFormat="1" applyFont="1" applyBorder="1"/>
    <xf numFmtId="4" fontId="13" fillId="0" borderId="53" xfId="0" applyNumberFormat="1" applyFont="1" applyBorder="1"/>
    <xf numFmtId="4" fontId="13" fillId="0" borderId="37" xfId="0" applyNumberFormat="1" applyFont="1" applyBorder="1"/>
    <xf numFmtId="4" fontId="15" fillId="0" borderId="37" xfId="0" applyNumberFormat="1" applyFont="1" applyBorder="1"/>
    <xf numFmtId="4" fontId="13" fillId="0" borderId="17" xfId="0" applyNumberFormat="1" applyFont="1" applyBorder="1"/>
    <xf numFmtId="4" fontId="15" fillId="0" borderId="17" xfId="0" applyNumberFormat="1" applyFont="1" applyBorder="1"/>
    <xf numFmtId="4" fontId="15" fillId="0" borderId="19" xfId="0" applyNumberFormat="1" applyFont="1" applyBorder="1"/>
    <xf numFmtId="4" fontId="11" fillId="0" borderId="54" xfId="0" applyNumberFormat="1" applyFont="1" applyBorder="1"/>
    <xf numFmtId="4" fontId="11" fillId="0" borderId="3" xfId="0" applyNumberFormat="1" applyFont="1" applyBorder="1"/>
    <xf numFmtId="4" fontId="9" fillId="0" borderId="49" xfId="0" applyNumberFormat="1" applyFont="1" applyBorder="1"/>
    <xf numFmtId="4" fontId="9" fillId="0" borderId="46" xfId="0" applyNumberFormat="1" applyFont="1" applyBorder="1"/>
    <xf numFmtId="4" fontId="9" fillId="0" borderId="47" xfId="0" applyNumberFormat="1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topLeftCell="A40" zoomScale="90" zoomScaleNormal="90" workbookViewId="0">
      <selection activeCell="R17" sqref="R17:R18"/>
    </sheetView>
  </sheetViews>
  <sheetFormatPr defaultColWidth="77.5703125" defaultRowHeight="16.5" x14ac:dyDescent="0.3"/>
  <cols>
    <col min="1" max="1" width="16.140625" style="78" customWidth="1"/>
    <col min="2" max="2" width="19.42578125" style="78" customWidth="1"/>
    <col min="3" max="3" width="13" style="78" customWidth="1"/>
    <col min="4" max="4" width="7.42578125" style="1" customWidth="1"/>
    <col min="5" max="5" width="11.140625" style="57" customWidth="1"/>
    <col min="6" max="6" width="10.140625" style="1" customWidth="1"/>
    <col min="7" max="7" width="10.7109375" style="1" customWidth="1"/>
    <col min="8" max="8" width="9.28515625" style="1" customWidth="1"/>
    <col min="9" max="9" width="9.42578125" style="1" customWidth="1"/>
    <col min="10" max="10" width="9.140625" style="1" customWidth="1"/>
    <col min="11" max="11" width="10.140625" style="1" customWidth="1"/>
    <col min="12" max="12" width="9.42578125" style="1" customWidth="1"/>
    <col min="13" max="13" width="9.5703125" style="1" customWidth="1"/>
    <col min="14" max="14" width="9.42578125" style="1" customWidth="1"/>
    <col min="15" max="15" width="9" style="1" customWidth="1"/>
    <col min="16" max="17" width="9.85546875" style="1" customWidth="1"/>
    <col min="18" max="18" width="9.5703125" style="1" customWidth="1"/>
    <col min="19" max="19" width="9" style="1" customWidth="1"/>
    <col min="20" max="20" width="7.140625" style="1" customWidth="1"/>
    <col min="21" max="21" width="9.7109375" style="1" customWidth="1"/>
    <col min="22" max="22" width="10.5703125" style="1" customWidth="1"/>
    <col min="23" max="23" width="8.85546875" style="1" customWidth="1"/>
    <col min="24" max="24" width="18.85546875" style="1" customWidth="1"/>
    <col min="25" max="16384" width="77.5703125" style="1"/>
  </cols>
  <sheetData>
    <row r="1" spans="1:30" s="78" customFormat="1" ht="45" customHeight="1" thickBot="1" x14ac:dyDescent="0.3">
      <c r="A1" s="141" t="s">
        <v>0</v>
      </c>
      <c r="B1" s="158" t="s">
        <v>1</v>
      </c>
      <c r="C1" s="141" t="s">
        <v>2</v>
      </c>
      <c r="D1" s="158" t="s">
        <v>29</v>
      </c>
      <c r="E1" s="160" t="s">
        <v>66</v>
      </c>
      <c r="F1" s="162" t="s">
        <v>67</v>
      </c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4"/>
      <c r="S1" s="141" t="s">
        <v>69</v>
      </c>
      <c r="T1" s="91"/>
    </row>
    <row r="2" spans="1:30" s="78" customFormat="1" ht="63" customHeight="1" thickBot="1" x14ac:dyDescent="0.3">
      <c r="A2" s="157"/>
      <c r="B2" s="159"/>
      <c r="C2" s="157"/>
      <c r="D2" s="159"/>
      <c r="E2" s="161"/>
      <c r="F2" s="92" t="s">
        <v>30</v>
      </c>
      <c r="G2" s="93" t="s">
        <v>31</v>
      </c>
      <c r="H2" s="93" t="s">
        <v>32</v>
      </c>
      <c r="I2" s="93" t="s">
        <v>33</v>
      </c>
      <c r="J2" s="93" t="s">
        <v>34</v>
      </c>
      <c r="K2" s="93" t="s">
        <v>35</v>
      </c>
      <c r="L2" s="93" t="s">
        <v>36</v>
      </c>
      <c r="M2" s="93" t="s">
        <v>37</v>
      </c>
      <c r="N2" s="93" t="s">
        <v>38</v>
      </c>
      <c r="O2" s="94" t="s">
        <v>39</v>
      </c>
      <c r="P2" s="94" t="s">
        <v>40</v>
      </c>
      <c r="Q2" s="94" t="s">
        <v>41</v>
      </c>
      <c r="R2" s="95" t="s">
        <v>68</v>
      </c>
      <c r="S2" s="142"/>
      <c r="T2" s="91"/>
      <c r="AD2" s="96"/>
    </row>
    <row r="3" spans="1:30" ht="80.25" customHeight="1" x14ac:dyDescent="0.3">
      <c r="A3" s="143" t="s">
        <v>42</v>
      </c>
      <c r="B3" s="63" t="s">
        <v>3</v>
      </c>
      <c r="C3" s="145" t="s">
        <v>4</v>
      </c>
      <c r="D3" s="148" t="s">
        <v>43</v>
      </c>
      <c r="E3" s="3">
        <f>SUM(E4:E6)</f>
        <v>804710</v>
      </c>
      <c r="F3" s="4">
        <f t="shared" ref="F3:R3" si="0">SUM(F4:F6)</f>
        <v>0</v>
      </c>
      <c r="G3" s="4">
        <f t="shared" si="0"/>
        <v>48736.7</v>
      </c>
      <c r="H3" s="4">
        <f t="shared" si="0"/>
        <v>43848.340000000004</v>
      </c>
      <c r="I3" s="4">
        <f t="shared" si="0"/>
        <v>1135.21</v>
      </c>
      <c r="J3" s="4">
        <f t="shared" si="0"/>
        <v>54477.9</v>
      </c>
      <c r="K3" s="4">
        <f t="shared" si="0"/>
        <v>73913.8</v>
      </c>
      <c r="L3" s="4">
        <f t="shared" si="0"/>
        <v>544.78</v>
      </c>
      <c r="M3" s="4">
        <f t="shared" si="0"/>
        <v>51937.39</v>
      </c>
      <c r="N3" s="4">
        <f t="shared" si="0"/>
        <v>33806.47</v>
      </c>
      <c r="O3" s="4">
        <f t="shared" si="0"/>
        <v>112205.41</v>
      </c>
      <c r="P3" s="4">
        <f t="shared" si="0"/>
        <v>149151.17000000001</v>
      </c>
      <c r="Q3" s="4">
        <f t="shared" si="0"/>
        <v>197835.49</v>
      </c>
      <c r="R3" s="4">
        <f t="shared" si="0"/>
        <v>767592.66000000015</v>
      </c>
      <c r="S3" s="5">
        <f t="shared" ref="S3:S26" si="1">E3-R3</f>
        <v>37117.339999999851</v>
      </c>
      <c r="T3" s="6"/>
      <c r="U3" s="7"/>
      <c r="V3" s="7"/>
      <c r="W3" s="2"/>
      <c r="X3" s="2"/>
      <c r="Y3" s="2"/>
      <c r="Z3" s="2"/>
      <c r="AA3" s="2"/>
      <c r="AB3" s="2"/>
      <c r="AC3" s="2"/>
    </row>
    <row r="4" spans="1:30" x14ac:dyDescent="0.3">
      <c r="A4" s="144"/>
      <c r="B4" s="64" t="s">
        <v>5</v>
      </c>
      <c r="C4" s="146"/>
      <c r="D4" s="149"/>
      <c r="E4" s="8">
        <v>515890</v>
      </c>
      <c r="F4" s="9">
        <v>0</v>
      </c>
      <c r="G4" s="9">
        <v>32907.97</v>
      </c>
      <c r="H4" s="9">
        <v>29227.58</v>
      </c>
      <c r="I4" s="9">
        <v>1135.21</v>
      </c>
      <c r="J4" s="9">
        <v>47647.3</v>
      </c>
      <c r="K4" s="9">
        <v>54421.599999999999</v>
      </c>
      <c r="L4" s="9">
        <v>544.78</v>
      </c>
      <c r="M4" s="9">
        <v>51937.39</v>
      </c>
      <c r="N4" s="9">
        <v>843.47</v>
      </c>
      <c r="O4" s="9">
        <v>44998.86</v>
      </c>
      <c r="P4" s="9">
        <v>64587.51</v>
      </c>
      <c r="Q4" s="9">
        <v>186770.69</v>
      </c>
      <c r="R4" s="10">
        <f>SUM(F4:Q4)</f>
        <v>515022.36000000004</v>
      </c>
      <c r="S4" s="11">
        <f t="shared" si="1"/>
        <v>867.63999999995576</v>
      </c>
      <c r="T4" s="12"/>
      <c r="W4" s="2"/>
      <c r="X4" s="2"/>
      <c r="Y4" s="2"/>
      <c r="Z4" s="2"/>
      <c r="AA4" s="2"/>
      <c r="AB4" s="2"/>
      <c r="AC4" s="2"/>
    </row>
    <row r="5" spans="1:30" x14ac:dyDescent="0.3">
      <c r="A5" s="144"/>
      <c r="B5" s="64" t="s">
        <v>6</v>
      </c>
      <c r="C5" s="146"/>
      <c r="D5" s="149"/>
      <c r="E5" s="8">
        <v>272680</v>
      </c>
      <c r="F5" s="9">
        <v>0</v>
      </c>
      <c r="G5" s="9">
        <v>15828.73</v>
      </c>
      <c r="H5" s="9">
        <v>14620.76</v>
      </c>
      <c r="I5" s="9">
        <v>0</v>
      </c>
      <c r="J5" s="9">
        <v>6830.6</v>
      </c>
      <c r="K5" s="9">
        <v>19492.2</v>
      </c>
      <c r="L5" s="9">
        <v>0</v>
      </c>
      <c r="M5" s="9">
        <v>0</v>
      </c>
      <c r="N5" s="9">
        <v>32963</v>
      </c>
      <c r="O5" s="9">
        <v>67206.55</v>
      </c>
      <c r="P5" s="9">
        <v>84563.66</v>
      </c>
      <c r="Q5" s="9">
        <v>2350.25</v>
      </c>
      <c r="R5" s="10">
        <f t="shared" ref="R5:R6" si="2">SUM(F5:Q5)</f>
        <v>243855.75</v>
      </c>
      <c r="S5" s="11">
        <f t="shared" si="1"/>
        <v>28824.25</v>
      </c>
      <c r="T5" s="12"/>
      <c r="W5" s="2"/>
      <c r="X5" s="2"/>
      <c r="Y5" s="2"/>
      <c r="Z5" s="2"/>
      <c r="AA5" s="2"/>
      <c r="AB5" s="2"/>
      <c r="AC5" s="2"/>
    </row>
    <row r="6" spans="1:30" ht="17.25" thickBot="1" x14ac:dyDescent="0.35">
      <c r="A6" s="144"/>
      <c r="B6" s="65" t="s">
        <v>7</v>
      </c>
      <c r="C6" s="147"/>
      <c r="D6" s="150"/>
      <c r="E6" s="13">
        <v>16140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8714.5499999999993</v>
      </c>
      <c r="R6" s="15">
        <f t="shared" si="2"/>
        <v>8714.5499999999993</v>
      </c>
      <c r="S6" s="16">
        <f t="shared" si="1"/>
        <v>7425.4500000000007</v>
      </c>
      <c r="T6" s="12"/>
      <c r="W6" s="2"/>
      <c r="X6" s="2"/>
      <c r="Y6" s="2"/>
      <c r="Z6" s="2"/>
      <c r="AA6" s="2"/>
      <c r="AB6" s="2"/>
      <c r="AC6" s="2"/>
    </row>
    <row r="7" spans="1:30" ht="94.5" x14ac:dyDescent="0.3">
      <c r="A7" s="140" t="s">
        <v>44</v>
      </c>
      <c r="B7" s="151" t="s">
        <v>8</v>
      </c>
      <c r="C7" s="79" t="s">
        <v>4</v>
      </c>
      <c r="D7" s="17" t="s">
        <v>43</v>
      </c>
      <c r="E7" s="3">
        <v>3640856.5</v>
      </c>
      <c r="F7" s="18">
        <v>7406.55</v>
      </c>
      <c r="G7" s="18">
        <v>273306.58</v>
      </c>
      <c r="H7" s="18">
        <v>431821.2</v>
      </c>
      <c r="I7" s="18">
        <v>126655.36</v>
      </c>
      <c r="J7" s="18">
        <v>366047.82</v>
      </c>
      <c r="K7" s="18">
        <v>389783.58</v>
      </c>
      <c r="L7" s="18">
        <v>38951.1</v>
      </c>
      <c r="M7" s="18">
        <v>362861</v>
      </c>
      <c r="N7" s="18">
        <v>227044.61</v>
      </c>
      <c r="O7" s="18">
        <v>860840.17</v>
      </c>
      <c r="P7" s="18">
        <v>236332.54</v>
      </c>
      <c r="Q7" s="18">
        <v>319805.81</v>
      </c>
      <c r="R7" s="19">
        <f t="shared" ref="R7:R21" si="3">SUM(F7:Q7)</f>
        <v>3640856.3200000003</v>
      </c>
      <c r="S7" s="5">
        <f t="shared" si="1"/>
        <v>0.17999999970197678</v>
      </c>
      <c r="T7" s="6"/>
      <c r="U7" s="2"/>
      <c r="V7" s="2"/>
      <c r="W7" s="2"/>
      <c r="X7" s="2"/>
      <c r="Y7" s="2"/>
      <c r="Z7" s="2"/>
      <c r="AA7" s="2"/>
      <c r="AB7" s="2"/>
      <c r="AC7" s="2"/>
    </row>
    <row r="8" spans="1:30" ht="41.25" x14ac:dyDescent="0.3">
      <c r="A8" s="138"/>
      <c r="B8" s="152"/>
      <c r="C8" s="80" t="s">
        <v>9</v>
      </c>
      <c r="D8" s="20" t="s">
        <v>45</v>
      </c>
      <c r="E8" s="21">
        <v>1532482.5</v>
      </c>
      <c r="F8" s="9">
        <v>98392.69</v>
      </c>
      <c r="G8" s="9">
        <v>108887.81</v>
      </c>
      <c r="H8" s="9">
        <v>97117.73</v>
      </c>
      <c r="I8" s="9">
        <v>172255.81</v>
      </c>
      <c r="J8" s="9">
        <v>73008.78</v>
      </c>
      <c r="K8" s="9">
        <v>129399.72</v>
      </c>
      <c r="L8" s="9">
        <v>127361.93</v>
      </c>
      <c r="M8" s="9">
        <v>122750.86</v>
      </c>
      <c r="N8" s="9">
        <v>121403.43</v>
      </c>
      <c r="O8" s="9">
        <v>106747.42</v>
      </c>
      <c r="P8" s="9">
        <v>130011.04</v>
      </c>
      <c r="Q8" s="9">
        <v>245145.12</v>
      </c>
      <c r="R8" s="10">
        <f t="shared" si="3"/>
        <v>1532482.3399999999</v>
      </c>
      <c r="S8" s="22">
        <f t="shared" si="1"/>
        <v>0.16000000014901161</v>
      </c>
      <c r="T8" s="6"/>
      <c r="W8" s="2"/>
      <c r="X8" s="2"/>
      <c r="Y8" s="2"/>
      <c r="Z8" s="2"/>
      <c r="AA8" s="2"/>
      <c r="AB8" s="2"/>
      <c r="AC8" s="2"/>
    </row>
    <row r="9" spans="1:30" ht="27.75" x14ac:dyDescent="0.3">
      <c r="A9" s="138"/>
      <c r="B9" s="152"/>
      <c r="C9" s="80" t="s">
        <v>10</v>
      </c>
      <c r="D9" s="20" t="s">
        <v>46</v>
      </c>
      <c r="E9" s="21">
        <v>1835631.0000000002</v>
      </c>
      <c r="F9" s="9">
        <v>139919.34</v>
      </c>
      <c r="G9" s="9">
        <v>70383.199999999997</v>
      </c>
      <c r="H9" s="9">
        <v>168741.21</v>
      </c>
      <c r="I9" s="9">
        <v>165788.37</v>
      </c>
      <c r="J9" s="9">
        <v>119767.78</v>
      </c>
      <c r="K9" s="9">
        <v>208843.88</v>
      </c>
      <c r="L9" s="9">
        <v>101325.17</v>
      </c>
      <c r="M9" s="9">
        <v>71125.63</v>
      </c>
      <c r="N9" s="9">
        <v>238474.6</v>
      </c>
      <c r="O9" s="9">
        <v>201999.11</v>
      </c>
      <c r="P9" s="9">
        <v>137360.06</v>
      </c>
      <c r="Q9" s="9">
        <v>211902.61</v>
      </c>
      <c r="R9" s="10">
        <f t="shared" si="3"/>
        <v>1835630.96</v>
      </c>
      <c r="S9" s="22">
        <f t="shared" si="1"/>
        <v>4.0000000270083547E-2</v>
      </c>
      <c r="T9" s="6"/>
      <c r="W9" s="2"/>
      <c r="X9" s="2"/>
      <c r="Y9" s="2"/>
      <c r="Z9" s="2"/>
      <c r="AA9" s="2"/>
      <c r="AB9" s="2"/>
      <c r="AC9" s="2"/>
    </row>
    <row r="10" spans="1:30" ht="41.25" x14ac:dyDescent="0.3">
      <c r="A10" s="138"/>
      <c r="B10" s="152"/>
      <c r="C10" s="80" t="s">
        <v>11</v>
      </c>
      <c r="D10" s="20" t="s">
        <v>47</v>
      </c>
      <c r="E10" s="21">
        <v>301963.82</v>
      </c>
      <c r="F10" s="9">
        <v>137037.89000000001</v>
      </c>
      <c r="G10" s="9">
        <v>68782.03</v>
      </c>
      <c r="H10" s="9">
        <v>96143.9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10">
        <f t="shared" si="3"/>
        <v>301963.82</v>
      </c>
      <c r="S10" s="22">
        <f t="shared" si="1"/>
        <v>0</v>
      </c>
      <c r="T10" s="6"/>
      <c r="W10" s="2"/>
      <c r="X10" s="2"/>
      <c r="Y10" s="2"/>
      <c r="Z10" s="2"/>
      <c r="AA10" s="2"/>
      <c r="AB10" s="2"/>
      <c r="AC10" s="2"/>
    </row>
    <row r="11" spans="1:30" ht="42" thickBot="1" x14ac:dyDescent="0.35">
      <c r="A11" s="138"/>
      <c r="B11" s="153"/>
      <c r="C11" s="81" t="s">
        <v>12</v>
      </c>
      <c r="D11" s="23" t="s">
        <v>48</v>
      </c>
      <c r="E11" s="24">
        <v>2828838.5</v>
      </c>
      <c r="F11" s="14">
        <v>68235.839999999997</v>
      </c>
      <c r="G11" s="14">
        <v>135577.89000000001</v>
      </c>
      <c r="H11" s="14">
        <v>148287.76999999999</v>
      </c>
      <c r="I11" s="14">
        <v>161291.29</v>
      </c>
      <c r="J11" s="14">
        <v>190349.91</v>
      </c>
      <c r="K11" s="14">
        <v>197886.66</v>
      </c>
      <c r="L11" s="14">
        <v>319668.15999999997</v>
      </c>
      <c r="M11" s="14">
        <v>187404.98</v>
      </c>
      <c r="N11" s="14">
        <v>362917.71</v>
      </c>
      <c r="O11" s="14">
        <v>514611.57</v>
      </c>
      <c r="P11" s="14">
        <v>283372.96999999997</v>
      </c>
      <c r="Q11" s="14">
        <v>259233.47</v>
      </c>
      <c r="R11" s="15">
        <f t="shared" si="3"/>
        <v>2828838.22</v>
      </c>
      <c r="S11" s="25">
        <f t="shared" si="1"/>
        <v>0.27999999979510903</v>
      </c>
      <c r="T11" s="6"/>
      <c r="W11" s="2"/>
      <c r="X11" s="2"/>
      <c r="Y11" s="2"/>
      <c r="Z11" s="2"/>
      <c r="AA11" s="2"/>
      <c r="AB11" s="2"/>
      <c r="AC11" s="2"/>
    </row>
    <row r="12" spans="1:30" ht="41.25" x14ac:dyDescent="0.3">
      <c r="A12" s="138"/>
      <c r="B12" s="154" t="s">
        <v>13</v>
      </c>
      <c r="C12" s="82" t="s">
        <v>12</v>
      </c>
      <c r="D12" s="17" t="s">
        <v>48</v>
      </c>
      <c r="E12" s="3">
        <v>646877</v>
      </c>
      <c r="F12" s="18">
        <v>33081.449999999997</v>
      </c>
      <c r="G12" s="18">
        <v>67024.05</v>
      </c>
      <c r="H12" s="18">
        <v>50052.75</v>
      </c>
      <c r="I12" s="18">
        <v>33942.6</v>
      </c>
      <c r="J12" s="18">
        <v>16971.3</v>
      </c>
      <c r="K12" s="18">
        <v>50913.9</v>
      </c>
      <c r="L12" s="18">
        <v>50052.74</v>
      </c>
      <c r="M12" s="18">
        <v>33942.6</v>
      </c>
      <c r="N12" s="18">
        <v>50052.75</v>
      </c>
      <c r="O12" s="18">
        <v>50913.9</v>
      </c>
      <c r="P12" s="18">
        <v>74876.399999999994</v>
      </c>
      <c r="Q12" s="18">
        <v>135051.65</v>
      </c>
      <c r="R12" s="19">
        <f t="shared" si="3"/>
        <v>646876.09</v>
      </c>
      <c r="S12" s="5">
        <f t="shared" si="1"/>
        <v>0.91000000003259629</v>
      </c>
      <c r="T12" s="6"/>
      <c r="W12" s="2"/>
      <c r="X12" s="2"/>
      <c r="Y12" s="2"/>
      <c r="Z12" s="2"/>
      <c r="AA12" s="2"/>
      <c r="AB12" s="2"/>
      <c r="AC12" s="2"/>
    </row>
    <row r="13" spans="1:30" ht="94.5" x14ac:dyDescent="0.3">
      <c r="A13" s="138"/>
      <c r="B13" s="155"/>
      <c r="C13" s="83" t="s">
        <v>4</v>
      </c>
      <c r="D13" s="20" t="s">
        <v>43</v>
      </c>
      <c r="E13" s="21">
        <v>5125181</v>
      </c>
      <c r="F13" s="9">
        <v>0</v>
      </c>
      <c r="G13" s="9">
        <v>0</v>
      </c>
      <c r="H13" s="9">
        <v>461847.26</v>
      </c>
      <c r="I13" s="9">
        <v>206977.59</v>
      </c>
      <c r="J13" s="9">
        <v>278090.83</v>
      </c>
      <c r="K13" s="9">
        <v>482690.7</v>
      </c>
      <c r="L13" s="9">
        <v>312549.33</v>
      </c>
      <c r="M13" s="9">
        <v>226855.16</v>
      </c>
      <c r="N13" s="9">
        <v>431932.32</v>
      </c>
      <c r="O13" s="9">
        <v>920922.21</v>
      </c>
      <c r="P13" s="9">
        <v>714935.91</v>
      </c>
      <c r="Q13" s="9">
        <v>1029306.72</v>
      </c>
      <c r="R13" s="10">
        <f t="shared" si="3"/>
        <v>5066108.03</v>
      </c>
      <c r="S13" s="22">
        <f t="shared" si="1"/>
        <v>59072.969999999739</v>
      </c>
      <c r="T13" s="6"/>
      <c r="W13" s="2"/>
      <c r="X13" s="2"/>
      <c r="Y13" s="2"/>
      <c r="Z13" s="2"/>
      <c r="AA13" s="2"/>
      <c r="AB13" s="2"/>
      <c r="AC13" s="2"/>
    </row>
    <row r="14" spans="1:30" ht="24.75" customHeight="1" x14ac:dyDescent="0.3">
      <c r="A14" s="138"/>
      <c r="B14" s="155"/>
      <c r="C14" s="83" t="s">
        <v>10</v>
      </c>
      <c r="D14" s="20" t="s">
        <v>46</v>
      </c>
      <c r="E14" s="21">
        <v>1109412</v>
      </c>
      <c r="F14" s="9">
        <v>0</v>
      </c>
      <c r="G14" s="9">
        <v>207185.62</v>
      </c>
      <c r="H14" s="9">
        <v>130096.94</v>
      </c>
      <c r="I14" s="9">
        <v>38831.47</v>
      </c>
      <c r="J14" s="9">
        <v>65907.5</v>
      </c>
      <c r="K14" s="9">
        <v>65907.5</v>
      </c>
      <c r="L14" s="9">
        <v>82792.479999999996</v>
      </c>
      <c r="M14" s="9">
        <v>32953.75</v>
      </c>
      <c r="N14" s="9">
        <v>49634.68</v>
      </c>
      <c r="O14" s="9">
        <v>65907.5</v>
      </c>
      <c r="P14" s="9">
        <v>103080.43</v>
      </c>
      <c r="Q14" s="9">
        <v>129910.17</v>
      </c>
      <c r="R14" s="10">
        <f t="shared" si="3"/>
        <v>972208.04000000015</v>
      </c>
      <c r="S14" s="22">
        <f t="shared" si="1"/>
        <v>137203.95999999985</v>
      </c>
      <c r="T14" s="6"/>
      <c r="W14" s="2"/>
      <c r="X14" s="2"/>
      <c r="Y14" s="2"/>
      <c r="Z14" s="2"/>
      <c r="AA14" s="2"/>
      <c r="AB14" s="2"/>
      <c r="AC14" s="2"/>
    </row>
    <row r="15" spans="1:30" ht="41.25" thickBot="1" x14ac:dyDescent="0.35">
      <c r="A15" s="138"/>
      <c r="B15" s="156"/>
      <c r="C15" s="84" t="s">
        <v>9</v>
      </c>
      <c r="D15" s="26" t="s">
        <v>45</v>
      </c>
      <c r="E15" s="27">
        <v>33500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16463.36</v>
      </c>
      <c r="R15" s="29">
        <f t="shared" si="3"/>
        <v>16463.36</v>
      </c>
      <c r="S15" s="30">
        <f t="shared" si="1"/>
        <v>17036.64</v>
      </c>
      <c r="T15" s="6"/>
      <c r="W15" s="2"/>
      <c r="X15" s="2"/>
      <c r="Y15" s="2"/>
      <c r="Z15" s="2"/>
      <c r="AA15" s="2"/>
      <c r="AB15" s="2"/>
      <c r="AC15" s="2"/>
    </row>
    <row r="16" spans="1:30" ht="72" customHeight="1" thickBot="1" x14ac:dyDescent="0.35">
      <c r="A16" s="138"/>
      <c r="B16" s="101" t="s">
        <v>14</v>
      </c>
      <c r="C16" s="85" t="s">
        <v>4</v>
      </c>
      <c r="D16" s="31" t="s">
        <v>43</v>
      </c>
      <c r="E16" s="32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>
        <f t="shared" si="3"/>
        <v>0</v>
      </c>
      <c r="S16" s="35">
        <f t="shared" si="1"/>
        <v>0</v>
      </c>
      <c r="T16" s="6"/>
      <c r="W16" s="2"/>
      <c r="X16" s="2"/>
      <c r="Y16" s="2"/>
      <c r="Z16" s="2"/>
      <c r="AA16" s="2"/>
      <c r="AB16" s="2"/>
      <c r="AC16" s="2"/>
    </row>
    <row r="17" spans="1:29" ht="45.75" customHeight="1" x14ac:dyDescent="0.3">
      <c r="A17" s="138"/>
      <c r="B17" s="151" t="s">
        <v>15</v>
      </c>
      <c r="C17" s="86" t="s">
        <v>16</v>
      </c>
      <c r="D17" s="36" t="s">
        <v>49</v>
      </c>
      <c r="E17" s="3">
        <v>14651840</v>
      </c>
      <c r="F17" s="18">
        <v>1101440</v>
      </c>
      <c r="G17" s="18">
        <v>1347520</v>
      </c>
      <c r="H17" s="18">
        <v>1542080</v>
      </c>
      <c r="I17" s="18">
        <v>1152320</v>
      </c>
      <c r="J17" s="18">
        <v>1073920</v>
      </c>
      <c r="K17" s="18">
        <v>1425280</v>
      </c>
      <c r="L17" s="18">
        <v>1175680</v>
      </c>
      <c r="M17" s="18">
        <v>973440</v>
      </c>
      <c r="N17" s="18">
        <v>1032960</v>
      </c>
      <c r="O17" s="18">
        <v>1174400</v>
      </c>
      <c r="P17" s="18">
        <v>1276160</v>
      </c>
      <c r="Q17" s="18">
        <v>1376640</v>
      </c>
      <c r="R17" s="19">
        <f t="shared" si="3"/>
        <v>14651840</v>
      </c>
      <c r="S17" s="5">
        <f t="shared" si="1"/>
        <v>0</v>
      </c>
      <c r="T17" s="12"/>
      <c r="W17" s="2"/>
      <c r="X17" s="2"/>
      <c r="Y17" s="2"/>
      <c r="Z17" s="2"/>
      <c r="AA17" s="2"/>
      <c r="AB17" s="2"/>
      <c r="AC17" s="2"/>
    </row>
    <row r="18" spans="1:29" ht="95.25" thickBot="1" x14ac:dyDescent="0.35">
      <c r="A18" s="139"/>
      <c r="B18" s="153"/>
      <c r="C18" s="87" t="s">
        <v>4</v>
      </c>
      <c r="D18" s="23" t="s">
        <v>43</v>
      </c>
      <c r="E18" s="24">
        <v>35520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7680</v>
      </c>
      <c r="R18" s="15">
        <f t="shared" si="3"/>
        <v>7680</v>
      </c>
      <c r="S18" s="25">
        <f t="shared" si="1"/>
        <v>27840</v>
      </c>
      <c r="T18" s="12"/>
      <c r="W18" s="2"/>
      <c r="X18" s="2"/>
      <c r="Y18" s="2"/>
      <c r="Z18" s="2"/>
      <c r="AA18" s="2"/>
      <c r="AB18" s="2"/>
      <c r="AC18" s="2"/>
    </row>
    <row r="19" spans="1:29" ht="69" customHeight="1" thickBot="1" x14ac:dyDescent="0.35">
      <c r="A19" s="138" t="s">
        <v>76</v>
      </c>
      <c r="B19" s="99" t="s">
        <v>77</v>
      </c>
      <c r="C19" s="87" t="s">
        <v>4</v>
      </c>
      <c r="D19" s="23" t="s">
        <v>43</v>
      </c>
      <c r="E19" s="102">
        <v>1817710</v>
      </c>
      <c r="F19" s="60">
        <v>52272.69</v>
      </c>
      <c r="G19" s="60">
        <v>3610.6</v>
      </c>
      <c r="H19" s="60">
        <v>332765.25</v>
      </c>
      <c r="I19" s="60">
        <v>0</v>
      </c>
      <c r="J19" s="60">
        <v>41481.910000000003</v>
      </c>
      <c r="K19" s="60">
        <v>319801.77</v>
      </c>
      <c r="L19" s="60">
        <v>0</v>
      </c>
      <c r="M19" s="60">
        <v>51569.01</v>
      </c>
      <c r="N19" s="60">
        <v>151676.35999999999</v>
      </c>
      <c r="O19" s="60">
        <v>275378.82</v>
      </c>
      <c r="P19" s="60">
        <v>67054.91</v>
      </c>
      <c r="Q19" s="60">
        <v>493062.55</v>
      </c>
      <c r="R19" s="61">
        <f t="shared" si="3"/>
        <v>1788673.8699999999</v>
      </c>
      <c r="S19" s="103">
        <f t="shared" si="1"/>
        <v>29036.130000000121</v>
      </c>
      <c r="T19" s="12"/>
      <c r="W19" s="2"/>
      <c r="X19" s="2"/>
      <c r="Y19" s="2"/>
      <c r="Z19" s="2"/>
      <c r="AA19" s="2"/>
      <c r="AB19" s="2"/>
      <c r="AC19" s="2"/>
    </row>
    <row r="20" spans="1:29" ht="69" customHeight="1" thickBot="1" x14ac:dyDescent="0.35">
      <c r="A20" s="139"/>
      <c r="B20" s="100" t="s">
        <v>78</v>
      </c>
      <c r="C20" s="87" t="s">
        <v>4</v>
      </c>
      <c r="D20" s="23" t="s">
        <v>43</v>
      </c>
      <c r="E20" s="102">
        <v>63600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62675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1">
        <f t="shared" si="3"/>
        <v>62675</v>
      </c>
      <c r="S20" s="103">
        <f t="shared" si="1"/>
        <v>925</v>
      </c>
      <c r="T20" s="12"/>
      <c r="W20" s="2"/>
      <c r="X20" s="2"/>
      <c r="Y20" s="2"/>
      <c r="Z20" s="2"/>
      <c r="AA20" s="2"/>
      <c r="AB20" s="2"/>
      <c r="AC20" s="2"/>
    </row>
    <row r="21" spans="1:29" ht="85.5" customHeight="1" thickBot="1" x14ac:dyDescent="0.35">
      <c r="A21" s="98" t="s">
        <v>50</v>
      </c>
      <c r="B21" s="66" t="s">
        <v>17</v>
      </c>
      <c r="C21" s="88" t="s">
        <v>4</v>
      </c>
      <c r="D21" s="37" t="s">
        <v>43</v>
      </c>
      <c r="E21" s="32">
        <v>4837.67</v>
      </c>
      <c r="F21" s="33">
        <v>0</v>
      </c>
      <c r="G21" s="33">
        <v>0</v>
      </c>
      <c r="H21" s="33">
        <v>0</v>
      </c>
      <c r="I21" s="33">
        <v>4448.58</v>
      </c>
      <c r="J21" s="33">
        <v>389.09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>
        <f t="shared" si="3"/>
        <v>4837.67</v>
      </c>
      <c r="S21" s="35">
        <f t="shared" si="1"/>
        <v>0</v>
      </c>
      <c r="T21" s="12"/>
      <c r="U21" s="2"/>
      <c r="V21" s="2"/>
      <c r="W21" s="2"/>
      <c r="X21" s="2"/>
      <c r="Y21" s="2"/>
      <c r="Z21" s="2"/>
      <c r="AA21" s="2"/>
      <c r="AB21" s="2"/>
      <c r="AC21" s="2"/>
    </row>
    <row r="22" spans="1:29" ht="60.75" customHeight="1" x14ac:dyDescent="0.3">
      <c r="A22" s="140" t="s">
        <v>51</v>
      </c>
      <c r="B22" s="67" t="s">
        <v>18</v>
      </c>
      <c r="C22" s="166" t="s">
        <v>4</v>
      </c>
      <c r="D22" s="169" t="s">
        <v>43</v>
      </c>
      <c r="E22" s="3">
        <f>SUM(E23:E26)</f>
        <v>3830780</v>
      </c>
      <c r="F22" s="4">
        <f t="shared" ref="F22:P22" si="4">SUM(F23:F26)</f>
        <v>68570.820000000007</v>
      </c>
      <c r="G22" s="4">
        <f t="shared" si="4"/>
        <v>529729.74</v>
      </c>
      <c r="H22" s="4">
        <f t="shared" si="4"/>
        <v>368757.04000000004</v>
      </c>
      <c r="I22" s="4">
        <f t="shared" si="4"/>
        <v>368979.22999999992</v>
      </c>
      <c r="J22" s="4">
        <f t="shared" si="4"/>
        <v>429799.81000000006</v>
      </c>
      <c r="K22" s="4">
        <f t="shared" si="4"/>
        <v>479816.63</v>
      </c>
      <c r="L22" s="4">
        <f t="shared" si="4"/>
        <v>526935.79</v>
      </c>
      <c r="M22" s="4">
        <f t="shared" si="4"/>
        <v>30365.43</v>
      </c>
      <c r="N22" s="4">
        <f t="shared" si="4"/>
        <v>0</v>
      </c>
      <c r="O22" s="4">
        <f t="shared" si="4"/>
        <v>0</v>
      </c>
      <c r="P22" s="4">
        <f t="shared" si="4"/>
        <v>651972.94000000006</v>
      </c>
      <c r="Q22" s="4">
        <f>SUM(Q23:Q26)</f>
        <v>339312.78</v>
      </c>
      <c r="R22" s="4">
        <f t="shared" ref="R22" si="5">SUM(R23:R26)</f>
        <v>3794240.21</v>
      </c>
      <c r="S22" s="5">
        <f t="shared" si="1"/>
        <v>36539.790000000037</v>
      </c>
      <c r="T22" s="6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3">
      <c r="A23" s="165"/>
      <c r="B23" s="68" t="s">
        <v>19</v>
      </c>
      <c r="C23" s="167"/>
      <c r="D23" s="149"/>
      <c r="E23" s="8">
        <v>916700</v>
      </c>
      <c r="F23" s="9">
        <v>68570.820000000007</v>
      </c>
      <c r="G23" s="9">
        <v>63793.19</v>
      </c>
      <c r="H23" s="9">
        <v>64328.34</v>
      </c>
      <c r="I23" s="9">
        <v>70043.399999999994</v>
      </c>
      <c r="J23" s="9">
        <v>133963.34</v>
      </c>
      <c r="K23" s="9">
        <v>52243.21</v>
      </c>
      <c r="L23" s="9">
        <v>335140.02</v>
      </c>
      <c r="M23" s="9">
        <v>0</v>
      </c>
      <c r="N23" s="9">
        <v>0</v>
      </c>
      <c r="O23" s="9">
        <v>0</v>
      </c>
      <c r="P23" s="9">
        <v>126891.21</v>
      </c>
      <c r="Q23" s="9">
        <v>0</v>
      </c>
      <c r="R23" s="10">
        <f>SUM(F23:Q23)</f>
        <v>914973.53</v>
      </c>
      <c r="S23" s="11">
        <f t="shared" si="1"/>
        <v>1726.4699999999721</v>
      </c>
      <c r="T23" s="6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3">
      <c r="A24" s="165"/>
      <c r="B24" s="68" t="s">
        <v>20</v>
      </c>
      <c r="C24" s="167"/>
      <c r="D24" s="149"/>
      <c r="E24" s="8">
        <v>2113230</v>
      </c>
      <c r="F24" s="9">
        <v>0</v>
      </c>
      <c r="G24" s="9">
        <v>359651.44</v>
      </c>
      <c r="H24" s="9">
        <v>248115.8</v>
      </c>
      <c r="I24" s="9">
        <v>200835.55</v>
      </c>
      <c r="J24" s="9">
        <v>201842.19</v>
      </c>
      <c r="K24" s="9">
        <v>386243.24</v>
      </c>
      <c r="L24" s="9">
        <v>191795.77</v>
      </c>
      <c r="M24" s="9">
        <v>29536.28</v>
      </c>
      <c r="N24" s="9">
        <v>0</v>
      </c>
      <c r="O24" s="9">
        <v>0</v>
      </c>
      <c r="P24" s="9">
        <v>382569.28</v>
      </c>
      <c r="Q24" s="9">
        <v>111662.26</v>
      </c>
      <c r="R24" s="10">
        <f>SUM(F24:Q24)</f>
        <v>2112251.81</v>
      </c>
      <c r="S24" s="11">
        <f t="shared" si="1"/>
        <v>978.18999999994412</v>
      </c>
      <c r="T24" s="6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3">
      <c r="A25" s="165"/>
      <c r="B25" s="69" t="s">
        <v>21</v>
      </c>
      <c r="C25" s="168"/>
      <c r="D25" s="149"/>
      <c r="E25" s="8">
        <v>531550</v>
      </c>
      <c r="F25" s="9">
        <v>0</v>
      </c>
      <c r="G25" s="9">
        <v>60196.55</v>
      </c>
      <c r="H25" s="9">
        <v>56312.9</v>
      </c>
      <c r="I25" s="9">
        <v>58940.97</v>
      </c>
      <c r="J25" s="9">
        <v>60930.13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93264.94</v>
      </c>
      <c r="Q25" s="9">
        <v>201596.14</v>
      </c>
      <c r="R25" s="10">
        <f>SUM(F25:Q25)</f>
        <v>531241.63</v>
      </c>
      <c r="S25" s="11">
        <f t="shared" si="1"/>
        <v>308.36999999999534</v>
      </c>
      <c r="T25" s="6"/>
      <c r="U25" s="2"/>
      <c r="V25" s="2"/>
      <c r="W25" s="2"/>
      <c r="X25" s="2"/>
      <c r="Y25" s="2"/>
      <c r="Z25" s="2"/>
      <c r="AA25" s="2"/>
      <c r="AB25" s="2"/>
      <c r="AC25" s="2"/>
    </row>
    <row r="26" spans="1:29" ht="18" customHeight="1" thickBot="1" x14ac:dyDescent="0.35">
      <c r="A26" s="165"/>
      <c r="B26" s="69" t="s">
        <v>22</v>
      </c>
      <c r="C26" s="168"/>
      <c r="D26" s="150"/>
      <c r="E26" s="13">
        <v>269300</v>
      </c>
      <c r="F26" s="14">
        <v>0</v>
      </c>
      <c r="G26" s="14">
        <v>46088.56</v>
      </c>
      <c r="H26" s="14">
        <v>0</v>
      </c>
      <c r="I26" s="14">
        <v>39159.31</v>
      </c>
      <c r="J26" s="14">
        <v>33064.15</v>
      </c>
      <c r="K26" s="14">
        <v>41330.18</v>
      </c>
      <c r="L26" s="14">
        <v>0</v>
      </c>
      <c r="M26" s="14">
        <v>829.15</v>
      </c>
      <c r="N26" s="14">
        <v>0</v>
      </c>
      <c r="O26" s="14">
        <v>0</v>
      </c>
      <c r="P26" s="14">
        <v>49247.51</v>
      </c>
      <c r="Q26" s="14">
        <v>26054.38</v>
      </c>
      <c r="R26" s="15">
        <f>SUM(F26:Q26)</f>
        <v>235773.24</v>
      </c>
      <c r="S26" s="16">
        <f t="shared" si="1"/>
        <v>33526.760000000009</v>
      </c>
      <c r="T26" s="6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3">
      <c r="A27" s="140" t="s">
        <v>52</v>
      </c>
      <c r="B27" s="70" t="s">
        <v>74</v>
      </c>
      <c r="C27" s="170" t="s">
        <v>4</v>
      </c>
      <c r="D27" s="169" t="s">
        <v>43</v>
      </c>
      <c r="E27" s="3">
        <f t="shared" ref="E27:S27" si="6">SUM(E28:E34)</f>
        <v>7152640</v>
      </c>
      <c r="F27" s="4">
        <f t="shared" si="6"/>
        <v>162195.20000000001</v>
      </c>
      <c r="G27" s="4">
        <f t="shared" si="6"/>
        <v>299465.94</v>
      </c>
      <c r="H27" s="4">
        <f t="shared" si="6"/>
        <v>443260.61000000004</v>
      </c>
      <c r="I27" s="4">
        <f t="shared" si="6"/>
        <v>0</v>
      </c>
      <c r="J27" s="4">
        <f t="shared" si="6"/>
        <v>485725.61</v>
      </c>
      <c r="K27" s="4">
        <f t="shared" si="6"/>
        <v>585979.32999999996</v>
      </c>
      <c r="L27" s="4">
        <f t="shared" si="6"/>
        <v>760223.65</v>
      </c>
      <c r="M27" s="4">
        <f t="shared" si="6"/>
        <v>32585.68</v>
      </c>
      <c r="N27" s="4">
        <f t="shared" si="6"/>
        <v>504503.68</v>
      </c>
      <c r="O27" s="4">
        <f t="shared" si="6"/>
        <v>770625.75</v>
      </c>
      <c r="P27" s="4">
        <f t="shared" si="6"/>
        <v>747487.12</v>
      </c>
      <c r="Q27" s="4">
        <f t="shared" si="6"/>
        <v>2334302.34</v>
      </c>
      <c r="R27" s="4">
        <f t="shared" si="6"/>
        <v>7126354.9100000001</v>
      </c>
      <c r="S27" s="58">
        <f t="shared" si="6"/>
        <v>26285.089999999946</v>
      </c>
      <c r="T27" s="6"/>
      <c r="U27" s="2"/>
      <c r="V27" s="2"/>
      <c r="W27" s="2"/>
      <c r="X27" s="2"/>
      <c r="Y27" s="2"/>
      <c r="Z27" s="2"/>
      <c r="AA27" s="2"/>
      <c r="AB27" s="2"/>
      <c r="AC27" s="2"/>
    </row>
    <row r="28" spans="1:29" ht="15" customHeight="1" x14ac:dyDescent="0.3">
      <c r="A28" s="165"/>
      <c r="B28" s="71" t="s">
        <v>23</v>
      </c>
      <c r="C28" s="171"/>
      <c r="D28" s="149"/>
      <c r="E28" s="21">
        <v>1113980</v>
      </c>
      <c r="F28" s="9">
        <v>0</v>
      </c>
      <c r="G28" s="9">
        <v>149138.68</v>
      </c>
      <c r="H28" s="9">
        <v>86997.56</v>
      </c>
      <c r="I28" s="9">
        <v>0</v>
      </c>
      <c r="J28" s="9">
        <v>239941.5</v>
      </c>
      <c r="K28" s="9">
        <v>0</v>
      </c>
      <c r="L28" s="9">
        <v>154132.1</v>
      </c>
      <c r="M28" s="9">
        <v>0</v>
      </c>
      <c r="N28" s="9">
        <v>244042.5</v>
      </c>
      <c r="O28" s="9">
        <v>0</v>
      </c>
      <c r="P28" s="9">
        <v>0</v>
      </c>
      <c r="Q28" s="9">
        <v>231198.16</v>
      </c>
      <c r="R28" s="10">
        <f t="shared" ref="R28:R38" si="7">SUM(F28:Q28)</f>
        <v>1105450.5</v>
      </c>
      <c r="S28" s="11">
        <f t="shared" ref="S28:S38" si="8">E28-R28</f>
        <v>8529.5</v>
      </c>
      <c r="T28" s="6"/>
      <c r="U28" s="2"/>
      <c r="V28" s="2"/>
      <c r="W28" s="2"/>
      <c r="X28" s="2"/>
      <c r="Y28" s="2"/>
      <c r="Z28" s="2"/>
      <c r="AA28" s="2"/>
      <c r="AB28" s="2"/>
      <c r="AC28" s="2"/>
    </row>
    <row r="29" spans="1:29" ht="58.5" customHeight="1" x14ac:dyDescent="0.3">
      <c r="A29" s="165"/>
      <c r="B29" s="71" t="s">
        <v>24</v>
      </c>
      <c r="C29" s="171"/>
      <c r="D29" s="149"/>
      <c r="E29" s="21">
        <v>1907560</v>
      </c>
      <c r="F29" s="9">
        <v>162195.20000000001</v>
      </c>
      <c r="G29" s="9">
        <v>150327.26</v>
      </c>
      <c r="H29" s="9">
        <v>150327.26</v>
      </c>
      <c r="I29" s="9">
        <v>0</v>
      </c>
      <c r="J29" s="9">
        <v>176964.73</v>
      </c>
      <c r="K29" s="9">
        <v>223216.87</v>
      </c>
      <c r="L29" s="9">
        <v>245384.72</v>
      </c>
      <c r="M29" s="9">
        <v>0</v>
      </c>
      <c r="N29" s="9">
        <v>218801.38</v>
      </c>
      <c r="O29" s="9">
        <v>210621.89</v>
      </c>
      <c r="P29" s="9">
        <v>0</v>
      </c>
      <c r="Q29" s="9">
        <v>368077.09</v>
      </c>
      <c r="R29" s="10">
        <f t="shared" si="7"/>
        <v>1905916.4000000001</v>
      </c>
      <c r="S29" s="11">
        <f t="shared" si="8"/>
        <v>1643.5999999998603</v>
      </c>
      <c r="T29" s="6"/>
      <c r="U29" s="2"/>
      <c r="V29" s="2"/>
      <c r="W29" s="2"/>
      <c r="X29" s="2"/>
      <c r="Y29" s="2"/>
      <c r="Z29" s="2"/>
      <c r="AA29" s="2"/>
      <c r="AB29" s="2"/>
      <c r="AC29" s="2"/>
    </row>
    <row r="30" spans="1:29" ht="59.25" customHeight="1" x14ac:dyDescent="0.3">
      <c r="A30" s="165"/>
      <c r="B30" s="71" t="s">
        <v>25</v>
      </c>
      <c r="C30" s="171"/>
      <c r="D30" s="149"/>
      <c r="E30" s="21">
        <v>90820</v>
      </c>
      <c r="F30" s="9">
        <v>0</v>
      </c>
      <c r="G30" s="9">
        <v>0</v>
      </c>
      <c r="H30" s="9">
        <v>0</v>
      </c>
      <c r="I30" s="9">
        <v>0</v>
      </c>
      <c r="J30" s="9">
        <v>57075.89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29024.52</v>
      </c>
      <c r="Q30" s="9">
        <v>0</v>
      </c>
      <c r="R30" s="10">
        <f t="shared" si="7"/>
        <v>86100.41</v>
      </c>
      <c r="S30" s="11">
        <f t="shared" si="8"/>
        <v>4719.5899999999965</v>
      </c>
      <c r="T30" s="6"/>
      <c r="U30" s="2"/>
      <c r="V30" s="2"/>
      <c r="W30" s="2"/>
      <c r="X30" s="2"/>
      <c r="Y30" s="2"/>
      <c r="Z30" s="2"/>
      <c r="AA30" s="2"/>
      <c r="AB30" s="2"/>
      <c r="AC30" s="2"/>
    </row>
    <row r="31" spans="1:29" ht="74.25" customHeight="1" x14ac:dyDescent="0.3">
      <c r="A31" s="165"/>
      <c r="B31" s="71" t="s">
        <v>72</v>
      </c>
      <c r="C31" s="171"/>
      <c r="D31" s="149"/>
      <c r="E31" s="21">
        <v>60620</v>
      </c>
      <c r="F31" s="9">
        <v>0</v>
      </c>
      <c r="G31" s="9">
        <v>0</v>
      </c>
      <c r="H31" s="9">
        <v>24554.560000000001</v>
      </c>
      <c r="I31" s="9">
        <v>0</v>
      </c>
      <c r="J31" s="9">
        <v>11743.49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23599.9</v>
      </c>
      <c r="R31" s="10">
        <f t="shared" si="7"/>
        <v>59897.950000000004</v>
      </c>
      <c r="S31" s="11">
        <f t="shared" si="8"/>
        <v>722.04999999999563</v>
      </c>
      <c r="T31" s="6"/>
      <c r="U31" s="2"/>
      <c r="V31" s="2"/>
      <c r="W31" s="2"/>
      <c r="X31" s="2"/>
      <c r="Y31" s="2"/>
      <c r="Z31" s="2"/>
      <c r="AA31" s="2"/>
      <c r="AB31" s="2"/>
      <c r="AC31" s="2"/>
    </row>
    <row r="32" spans="1:29" ht="49.5" customHeight="1" x14ac:dyDescent="0.3">
      <c r="A32" s="165"/>
      <c r="B32" s="71" t="s">
        <v>71</v>
      </c>
      <c r="C32" s="171"/>
      <c r="D32" s="149"/>
      <c r="E32" s="21">
        <v>755110</v>
      </c>
      <c r="F32" s="9">
        <v>0</v>
      </c>
      <c r="G32" s="9">
        <v>0</v>
      </c>
      <c r="H32" s="9">
        <v>68017.960000000006</v>
      </c>
      <c r="I32" s="9">
        <v>0</v>
      </c>
      <c r="J32" s="9">
        <v>0</v>
      </c>
      <c r="K32" s="9">
        <v>241463.76</v>
      </c>
      <c r="L32" s="9">
        <v>0</v>
      </c>
      <c r="M32" s="9">
        <v>0</v>
      </c>
      <c r="N32" s="9">
        <v>0</v>
      </c>
      <c r="O32" s="9">
        <v>342859.51</v>
      </c>
      <c r="P32" s="9">
        <v>0</v>
      </c>
      <c r="Q32" s="9">
        <v>102760.84</v>
      </c>
      <c r="R32" s="10">
        <f t="shared" si="7"/>
        <v>755102.07</v>
      </c>
      <c r="S32" s="11">
        <f t="shared" si="8"/>
        <v>7.9300000000512227</v>
      </c>
      <c r="T32" s="6"/>
      <c r="U32" s="2"/>
      <c r="V32" s="2"/>
      <c r="W32" s="2"/>
      <c r="X32" s="2"/>
      <c r="Y32" s="2"/>
      <c r="Z32" s="2"/>
      <c r="AA32" s="2"/>
      <c r="AB32" s="2"/>
      <c r="AC32" s="2"/>
    </row>
    <row r="33" spans="1:29" ht="40.5" customHeight="1" x14ac:dyDescent="0.3">
      <c r="A33" s="165"/>
      <c r="B33" s="71" t="s">
        <v>73</v>
      </c>
      <c r="C33" s="171"/>
      <c r="D33" s="149"/>
      <c r="E33" s="21">
        <v>698030</v>
      </c>
      <c r="F33" s="9">
        <v>0</v>
      </c>
      <c r="G33" s="9">
        <v>0</v>
      </c>
      <c r="H33" s="9">
        <v>113363.27</v>
      </c>
      <c r="I33" s="9">
        <v>0</v>
      </c>
      <c r="J33" s="9">
        <v>0</v>
      </c>
      <c r="K33" s="9">
        <v>121298.7</v>
      </c>
      <c r="L33" s="9">
        <v>0</v>
      </c>
      <c r="M33" s="9">
        <v>32585.68</v>
      </c>
      <c r="N33" s="9">
        <v>41659.800000000003</v>
      </c>
      <c r="O33" s="9">
        <v>217144.35</v>
      </c>
      <c r="P33" s="9">
        <v>0</v>
      </c>
      <c r="Q33" s="9">
        <v>171741.15</v>
      </c>
      <c r="R33" s="10">
        <f t="shared" si="7"/>
        <v>697792.95000000007</v>
      </c>
      <c r="S33" s="11">
        <f t="shared" si="8"/>
        <v>237.04999999993015</v>
      </c>
      <c r="T33" s="6"/>
      <c r="U33" s="2"/>
      <c r="V33" s="2"/>
      <c r="W33" s="2"/>
      <c r="X33" s="2"/>
      <c r="Y33" s="2"/>
      <c r="Z33" s="2"/>
      <c r="AA33" s="2"/>
      <c r="AB33" s="2"/>
      <c r="AC33" s="2"/>
    </row>
    <row r="34" spans="1:29" ht="54" customHeight="1" thickBot="1" x14ac:dyDescent="0.35">
      <c r="A34" s="165"/>
      <c r="B34" s="72" t="s">
        <v>70</v>
      </c>
      <c r="C34" s="172"/>
      <c r="D34" s="150"/>
      <c r="E34" s="27">
        <v>2526520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360706.83</v>
      </c>
      <c r="M34" s="28">
        <v>0</v>
      </c>
      <c r="N34" s="28">
        <v>0</v>
      </c>
      <c r="O34" s="28">
        <v>0</v>
      </c>
      <c r="P34" s="28">
        <v>718462.6</v>
      </c>
      <c r="Q34" s="28">
        <v>1436925.2</v>
      </c>
      <c r="R34" s="29">
        <f t="shared" si="7"/>
        <v>2516094.63</v>
      </c>
      <c r="S34" s="38">
        <f t="shared" si="8"/>
        <v>10425.370000000112</v>
      </c>
      <c r="T34" s="6"/>
      <c r="U34" s="2"/>
      <c r="V34" s="2"/>
      <c r="W34" s="2"/>
      <c r="X34" s="2"/>
      <c r="Y34" s="2"/>
      <c r="Z34" s="2"/>
      <c r="AA34" s="2"/>
      <c r="AB34" s="2"/>
      <c r="AC34" s="2"/>
    </row>
    <row r="35" spans="1:29" ht="61.5" customHeight="1" thickBot="1" x14ac:dyDescent="0.35">
      <c r="A35" s="97"/>
      <c r="B35" s="73" t="s">
        <v>75</v>
      </c>
      <c r="C35" s="89" t="s">
        <v>4</v>
      </c>
      <c r="D35" s="39" t="s">
        <v>43</v>
      </c>
      <c r="E35" s="59">
        <v>129670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93095.76</v>
      </c>
      <c r="L35" s="60">
        <v>0</v>
      </c>
      <c r="M35" s="60">
        <v>0</v>
      </c>
      <c r="N35" s="60">
        <v>0</v>
      </c>
      <c r="O35" s="60">
        <v>0</v>
      </c>
      <c r="P35" s="60">
        <v>34941.43</v>
      </c>
      <c r="Q35" s="60">
        <v>0</v>
      </c>
      <c r="R35" s="61">
        <f t="shared" si="7"/>
        <v>128037.19</v>
      </c>
      <c r="S35" s="62">
        <f t="shared" si="8"/>
        <v>1632.8099999999977</v>
      </c>
      <c r="T35" s="6"/>
      <c r="U35" s="2"/>
      <c r="V35" s="2"/>
      <c r="W35" s="2"/>
      <c r="X35" s="2"/>
      <c r="Y35" s="2"/>
      <c r="Z35" s="2"/>
      <c r="AA35" s="2"/>
      <c r="AB35" s="2"/>
      <c r="AC35" s="2"/>
    </row>
    <row r="36" spans="1:29" ht="96" thickBot="1" x14ac:dyDescent="0.35">
      <c r="A36" s="98" t="s">
        <v>53</v>
      </c>
      <c r="B36" s="74" t="s">
        <v>26</v>
      </c>
      <c r="C36" s="89" t="s">
        <v>4</v>
      </c>
      <c r="D36" s="39" t="s">
        <v>43</v>
      </c>
      <c r="E36" s="40">
        <v>13580</v>
      </c>
      <c r="F36" s="41">
        <v>0</v>
      </c>
      <c r="G36" s="41">
        <v>0</v>
      </c>
      <c r="H36" s="41">
        <v>3146.29</v>
      </c>
      <c r="I36" s="41">
        <v>1813.52</v>
      </c>
      <c r="J36" s="41">
        <v>0</v>
      </c>
      <c r="K36" s="41">
        <v>6493.68</v>
      </c>
      <c r="L36" s="41">
        <v>0</v>
      </c>
      <c r="M36" s="41">
        <v>0</v>
      </c>
      <c r="N36" s="41">
        <v>0</v>
      </c>
      <c r="O36" s="41">
        <v>2015.14</v>
      </c>
      <c r="P36" s="41">
        <v>0</v>
      </c>
      <c r="Q36" s="41">
        <v>0</v>
      </c>
      <c r="R36" s="42">
        <f t="shared" si="7"/>
        <v>13468.63</v>
      </c>
      <c r="S36" s="43">
        <f t="shared" si="8"/>
        <v>111.3700000000008</v>
      </c>
      <c r="T36" s="6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3">
      <c r="A37" s="140" t="s">
        <v>54</v>
      </c>
      <c r="B37" s="75" t="s">
        <v>27</v>
      </c>
      <c r="C37" s="145" t="s">
        <v>4</v>
      </c>
      <c r="D37" s="184" t="s">
        <v>43</v>
      </c>
      <c r="E37" s="44">
        <v>1744890</v>
      </c>
      <c r="F37" s="18">
        <v>116303</v>
      </c>
      <c r="G37" s="18">
        <v>176972.4</v>
      </c>
      <c r="H37" s="18">
        <v>178651</v>
      </c>
      <c r="I37" s="18">
        <v>111223.6</v>
      </c>
      <c r="J37" s="18">
        <v>111725</v>
      </c>
      <c r="K37" s="18">
        <v>80681.8</v>
      </c>
      <c r="L37" s="18">
        <v>215187.8</v>
      </c>
      <c r="M37" s="18">
        <v>0</v>
      </c>
      <c r="N37" s="18">
        <v>100607</v>
      </c>
      <c r="O37" s="18">
        <v>653019</v>
      </c>
      <c r="P37" s="18">
        <v>0</v>
      </c>
      <c r="Q37" s="18">
        <v>0</v>
      </c>
      <c r="R37" s="45">
        <f t="shared" si="7"/>
        <v>1744370.6</v>
      </c>
      <c r="S37" s="5">
        <f t="shared" si="8"/>
        <v>519.39999999990687</v>
      </c>
      <c r="T37" s="6"/>
      <c r="U37" s="2"/>
      <c r="V37" s="2"/>
      <c r="W37" s="2"/>
      <c r="X37" s="2"/>
      <c r="Y37" s="2"/>
      <c r="Z37" s="2"/>
      <c r="AA37" s="2"/>
      <c r="AB37" s="2"/>
      <c r="AC37" s="2"/>
    </row>
    <row r="38" spans="1:29" ht="38.25" customHeight="1" thickBot="1" x14ac:dyDescent="0.35">
      <c r="A38" s="183"/>
      <c r="B38" s="76" t="s">
        <v>28</v>
      </c>
      <c r="C38" s="181"/>
      <c r="D38" s="185"/>
      <c r="E38" s="46">
        <v>15000</v>
      </c>
      <c r="F38" s="28">
        <v>2822.01</v>
      </c>
      <c r="G38" s="28">
        <v>5101.2</v>
      </c>
      <c r="H38" s="28">
        <v>4828.7</v>
      </c>
      <c r="I38" s="28">
        <v>1144.5</v>
      </c>
      <c r="J38" s="28">
        <v>926.5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9">
        <f t="shared" si="7"/>
        <v>14822.91</v>
      </c>
      <c r="S38" s="30">
        <f t="shared" si="8"/>
        <v>177.09000000000015</v>
      </c>
      <c r="T38" s="6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3">
      <c r="A39" s="90"/>
      <c r="B39" s="77"/>
      <c r="C39" s="90"/>
      <c r="D39" s="47"/>
      <c r="E39" s="3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6"/>
      <c r="S39" s="6"/>
      <c r="T39" s="6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3">
      <c r="A40" s="90"/>
      <c r="B40" s="77"/>
      <c r="C40" s="90"/>
      <c r="D40" s="47"/>
      <c r="E40" s="3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6"/>
      <c r="S40" s="6"/>
      <c r="T40" s="6"/>
      <c r="U40" s="2"/>
      <c r="V40" s="2"/>
      <c r="W40" s="2"/>
      <c r="X40" s="2"/>
      <c r="Y40" s="2"/>
      <c r="Z40" s="2"/>
      <c r="AA40" s="2"/>
      <c r="AB40" s="2"/>
      <c r="AC40" s="2"/>
    </row>
    <row r="41" spans="1:29" ht="66.75" customHeight="1" thickBot="1" x14ac:dyDescent="0.35">
      <c r="A41" s="90"/>
      <c r="B41" s="77"/>
      <c r="C41" s="77"/>
      <c r="D41" s="48"/>
      <c r="E41" s="49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</row>
    <row r="42" spans="1:29" ht="29.25" customHeight="1" thickBot="1" x14ac:dyDescent="0.35">
      <c r="A42" s="186" t="s">
        <v>55</v>
      </c>
      <c r="B42" s="187"/>
      <c r="C42" s="190" t="s">
        <v>2</v>
      </c>
      <c r="D42" s="191" t="s">
        <v>29</v>
      </c>
      <c r="E42" s="175" t="s">
        <v>79</v>
      </c>
      <c r="F42" s="192" t="s">
        <v>67</v>
      </c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04"/>
      <c r="W42" s="173" t="s">
        <v>69</v>
      </c>
      <c r="Y42" s="52"/>
      <c r="Z42" s="53"/>
    </row>
    <row r="43" spans="1:29" ht="70.5" customHeight="1" thickBot="1" x14ac:dyDescent="0.35">
      <c r="A43" s="188"/>
      <c r="B43" s="189"/>
      <c r="C43" s="165"/>
      <c r="D43" s="171"/>
      <c r="E43" s="176"/>
      <c r="F43" s="54" t="s">
        <v>30</v>
      </c>
      <c r="G43" s="55" t="s">
        <v>31</v>
      </c>
      <c r="H43" s="55" t="s">
        <v>32</v>
      </c>
      <c r="I43" s="55" t="s">
        <v>33</v>
      </c>
      <c r="J43" s="55" t="s">
        <v>34</v>
      </c>
      <c r="K43" s="55" t="s">
        <v>35</v>
      </c>
      <c r="L43" s="55" t="s">
        <v>36</v>
      </c>
      <c r="M43" s="55" t="s">
        <v>37</v>
      </c>
      <c r="N43" s="55" t="s">
        <v>38</v>
      </c>
      <c r="O43" s="121" t="s">
        <v>81</v>
      </c>
      <c r="P43" s="55" t="s">
        <v>39</v>
      </c>
      <c r="Q43" s="55" t="s">
        <v>40</v>
      </c>
      <c r="R43" s="55" t="s">
        <v>41</v>
      </c>
      <c r="S43" s="121" t="s">
        <v>83</v>
      </c>
      <c r="T43" s="121" t="s">
        <v>82</v>
      </c>
      <c r="U43" s="121" t="s">
        <v>84</v>
      </c>
      <c r="V43" s="56" t="s">
        <v>80</v>
      </c>
      <c r="W43" s="174"/>
    </row>
    <row r="44" spans="1:29" s="78" customFormat="1" ht="94.5" x14ac:dyDescent="0.25">
      <c r="A44" s="177" t="s">
        <v>56</v>
      </c>
      <c r="B44" s="178"/>
      <c r="C44" s="108" t="s">
        <v>4</v>
      </c>
      <c r="D44" s="111" t="s">
        <v>57</v>
      </c>
      <c r="E44" s="113">
        <v>6865800</v>
      </c>
      <c r="F44" s="115">
        <v>505182</v>
      </c>
      <c r="G44" s="116">
        <v>457489</v>
      </c>
      <c r="H44" s="116">
        <v>495151</v>
      </c>
      <c r="I44" s="116">
        <v>538865.48</v>
      </c>
      <c r="J44" s="116">
        <v>524308</v>
      </c>
      <c r="K44" s="116">
        <v>529359.48</v>
      </c>
      <c r="L44" s="116">
        <v>514896.09</v>
      </c>
      <c r="M44" s="116">
        <v>512779.95</v>
      </c>
      <c r="N44" s="116">
        <v>527861.06999999995</v>
      </c>
      <c r="O44" s="122">
        <v>163251</v>
      </c>
      <c r="P44" s="116">
        <v>573713.62</v>
      </c>
      <c r="Q44" s="116">
        <v>485936.37</v>
      </c>
      <c r="R44" s="116">
        <v>508054</v>
      </c>
      <c r="S44" s="122">
        <v>88077</v>
      </c>
      <c r="T44" s="122">
        <v>2244</v>
      </c>
      <c r="U44" s="124">
        <v>1683</v>
      </c>
      <c r="V44" s="117">
        <f>SUM(F44:U44)</f>
        <v>6428851.0600000005</v>
      </c>
      <c r="W44" s="119">
        <f>E44-V44</f>
        <v>436948.93999999948</v>
      </c>
      <c r="Y44" s="96"/>
    </row>
    <row r="45" spans="1:29" s="78" customFormat="1" ht="40.5" x14ac:dyDescent="0.25">
      <c r="A45" s="179"/>
      <c r="B45" s="180"/>
      <c r="C45" s="109" t="s">
        <v>58</v>
      </c>
      <c r="D45" s="112" t="s">
        <v>59</v>
      </c>
      <c r="E45" s="114">
        <v>17817696</v>
      </c>
      <c r="F45" s="118">
        <v>1376355</v>
      </c>
      <c r="G45" s="105">
        <v>1267668</v>
      </c>
      <c r="H45" s="105">
        <v>1331997</v>
      </c>
      <c r="I45" s="105">
        <v>1722042</v>
      </c>
      <c r="J45" s="105">
        <v>1725372</v>
      </c>
      <c r="K45" s="105">
        <v>1713816</v>
      </c>
      <c r="L45" s="105">
        <v>1360197</v>
      </c>
      <c r="M45" s="105">
        <v>1332033</v>
      </c>
      <c r="N45" s="105">
        <v>1347780</v>
      </c>
      <c r="O45" s="123">
        <v>145299</v>
      </c>
      <c r="P45" s="105">
        <v>1384134</v>
      </c>
      <c r="Q45" s="106">
        <v>1285770</v>
      </c>
      <c r="R45" s="106">
        <v>1356084</v>
      </c>
      <c r="S45" s="125">
        <v>53445</v>
      </c>
      <c r="T45" s="125">
        <v>8976</v>
      </c>
      <c r="U45" s="125">
        <v>16830</v>
      </c>
      <c r="V45" s="107">
        <f>SUM(F45:U45)</f>
        <v>17427798</v>
      </c>
      <c r="W45" s="120">
        <f t="shared" ref="W45:W48" si="9">E45-V45</f>
        <v>389898</v>
      </c>
      <c r="X45" s="96"/>
      <c r="Y45" s="96"/>
    </row>
    <row r="46" spans="1:29" s="78" customFormat="1" ht="40.5" x14ac:dyDescent="0.25">
      <c r="A46" s="179"/>
      <c r="B46" s="180"/>
      <c r="C46" s="109" t="s">
        <v>60</v>
      </c>
      <c r="D46" s="112" t="s">
        <v>61</v>
      </c>
      <c r="E46" s="114">
        <v>3312389</v>
      </c>
      <c r="F46" s="118">
        <v>411313</v>
      </c>
      <c r="G46" s="105">
        <v>374548</v>
      </c>
      <c r="H46" s="105">
        <v>372304</v>
      </c>
      <c r="I46" s="105">
        <v>0</v>
      </c>
      <c r="J46" s="105">
        <v>0</v>
      </c>
      <c r="K46" s="105">
        <v>0</v>
      </c>
      <c r="L46" s="105">
        <v>294459</v>
      </c>
      <c r="M46" s="105">
        <v>349476</v>
      </c>
      <c r="N46" s="105">
        <v>353964</v>
      </c>
      <c r="O46" s="123">
        <v>0</v>
      </c>
      <c r="P46" s="105">
        <v>361482</v>
      </c>
      <c r="Q46" s="106">
        <v>335226</v>
      </c>
      <c r="R46" s="106">
        <v>353478</v>
      </c>
      <c r="S46" s="125">
        <v>0</v>
      </c>
      <c r="T46" s="125">
        <v>0</v>
      </c>
      <c r="U46" s="125">
        <v>0</v>
      </c>
      <c r="V46" s="107">
        <f t="shared" ref="V46:V48" si="10">SUM(F46:U46)</f>
        <v>3206250</v>
      </c>
      <c r="W46" s="120">
        <f t="shared" si="9"/>
        <v>106139</v>
      </c>
      <c r="X46" s="96"/>
      <c r="Y46" s="96"/>
    </row>
    <row r="47" spans="1:29" s="78" customFormat="1" ht="27" x14ac:dyDescent="0.25">
      <c r="A47" s="179"/>
      <c r="B47" s="180"/>
      <c r="C47" s="109" t="s">
        <v>62</v>
      </c>
      <c r="D47" s="112" t="s">
        <v>63</v>
      </c>
      <c r="E47" s="114">
        <v>8739181</v>
      </c>
      <c r="F47" s="118">
        <v>708559</v>
      </c>
      <c r="G47" s="105">
        <v>638320</v>
      </c>
      <c r="H47" s="105">
        <v>683575</v>
      </c>
      <c r="I47" s="105">
        <v>702432</v>
      </c>
      <c r="J47" s="105">
        <v>721506</v>
      </c>
      <c r="K47" s="105">
        <v>736989</v>
      </c>
      <c r="L47" s="105">
        <v>707698</v>
      </c>
      <c r="M47" s="105">
        <v>700966</v>
      </c>
      <c r="N47" s="105">
        <v>731529</v>
      </c>
      <c r="O47" s="123">
        <v>65163.09</v>
      </c>
      <c r="P47" s="105">
        <v>735534</v>
      </c>
      <c r="Q47" s="106">
        <v>690332.93</v>
      </c>
      <c r="R47" s="106">
        <v>741488</v>
      </c>
      <c r="S47" s="125">
        <v>7293</v>
      </c>
      <c r="T47" s="125">
        <v>10659</v>
      </c>
      <c r="U47" s="125">
        <v>26367</v>
      </c>
      <c r="V47" s="107">
        <f t="shared" si="10"/>
        <v>8608411.0199999996</v>
      </c>
      <c r="W47" s="120">
        <f t="shared" si="9"/>
        <v>130769.98000000045</v>
      </c>
      <c r="X47" s="96"/>
      <c r="Y47" s="96"/>
    </row>
    <row r="48" spans="1:29" s="78" customFormat="1" ht="41.25" thickBot="1" x14ac:dyDescent="0.3">
      <c r="A48" s="181"/>
      <c r="B48" s="182"/>
      <c r="C48" s="110" t="s">
        <v>64</v>
      </c>
      <c r="D48" s="87" t="s">
        <v>65</v>
      </c>
      <c r="E48" s="126">
        <v>6491331</v>
      </c>
      <c r="F48" s="127">
        <v>501534</v>
      </c>
      <c r="G48" s="128">
        <v>430287</v>
      </c>
      <c r="H48" s="128">
        <v>457215</v>
      </c>
      <c r="I48" s="128">
        <v>493119</v>
      </c>
      <c r="J48" s="128">
        <v>497607</v>
      </c>
      <c r="K48" s="128">
        <v>524535</v>
      </c>
      <c r="L48" s="128">
        <v>498168</v>
      </c>
      <c r="M48" s="128">
        <v>498729</v>
      </c>
      <c r="N48" s="128">
        <v>511071</v>
      </c>
      <c r="O48" s="129">
        <v>5610</v>
      </c>
      <c r="P48" s="128">
        <v>500412</v>
      </c>
      <c r="Q48" s="130">
        <v>447678</v>
      </c>
      <c r="R48" s="130">
        <v>468435</v>
      </c>
      <c r="S48" s="131">
        <v>100980</v>
      </c>
      <c r="T48" s="131">
        <v>-561</v>
      </c>
      <c r="U48" s="132">
        <v>0</v>
      </c>
      <c r="V48" s="133">
        <f t="shared" si="10"/>
        <v>5934819</v>
      </c>
      <c r="W48" s="134">
        <f t="shared" si="9"/>
        <v>556512</v>
      </c>
      <c r="X48" s="96"/>
      <c r="Y48" s="96"/>
    </row>
    <row r="49" spans="5:24" ht="45" customHeight="1" thickBot="1" x14ac:dyDescent="0.35">
      <c r="E49" s="135">
        <f>SUM(E44:E48)</f>
        <v>43226397</v>
      </c>
      <c r="F49" s="136">
        <f t="shared" ref="F49:W49" si="11">SUM(F44:F48)</f>
        <v>3502943</v>
      </c>
      <c r="G49" s="136">
        <f t="shared" si="11"/>
        <v>3168312</v>
      </c>
      <c r="H49" s="136">
        <f t="shared" si="11"/>
        <v>3340242</v>
      </c>
      <c r="I49" s="136">
        <f t="shared" si="11"/>
        <v>3456458.48</v>
      </c>
      <c r="J49" s="136">
        <f t="shared" si="11"/>
        <v>3468793</v>
      </c>
      <c r="K49" s="136">
        <f t="shared" si="11"/>
        <v>3504699.48</v>
      </c>
      <c r="L49" s="136">
        <f t="shared" si="11"/>
        <v>3375418.09</v>
      </c>
      <c r="M49" s="136">
        <f t="shared" si="11"/>
        <v>3393983.95</v>
      </c>
      <c r="N49" s="136">
        <f t="shared" si="11"/>
        <v>3472205.07</v>
      </c>
      <c r="O49" s="136">
        <f t="shared" si="11"/>
        <v>379323.08999999997</v>
      </c>
      <c r="P49" s="136">
        <f t="shared" si="11"/>
        <v>3555275.62</v>
      </c>
      <c r="Q49" s="136">
        <f t="shared" si="11"/>
        <v>3244943.3000000003</v>
      </c>
      <c r="R49" s="136">
        <f t="shared" si="11"/>
        <v>3427539</v>
      </c>
      <c r="S49" s="136">
        <f t="shared" si="11"/>
        <v>249795</v>
      </c>
      <c r="T49" s="136">
        <f t="shared" si="11"/>
        <v>21318</v>
      </c>
      <c r="U49" s="136">
        <f t="shared" si="11"/>
        <v>44880</v>
      </c>
      <c r="V49" s="136">
        <f t="shared" si="11"/>
        <v>41606129.079999998</v>
      </c>
      <c r="W49" s="137">
        <f t="shared" si="11"/>
        <v>1620267.92</v>
      </c>
      <c r="X49" s="2"/>
    </row>
  </sheetData>
  <mergeCells count="31">
    <mergeCell ref="W42:W43"/>
    <mergeCell ref="E42:E43"/>
    <mergeCell ref="A44:B48"/>
    <mergeCell ref="A37:A38"/>
    <mergeCell ref="C37:C38"/>
    <mergeCell ref="D37:D38"/>
    <mergeCell ref="A42:B43"/>
    <mergeCell ref="C42:C43"/>
    <mergeCell ref="D42:D43"/>
    <mergeCell ref="F42:U42"/>
    <mergeCell ref="A22:A26"/>
    <mergeCell ref="C22:C26"/>
    <mergeCell ref="D22:D26"/>
    <mergeCell ref="A27:A34"/>
    <mergeCell ref="C27:C34"/>
    <mergeCell ref="D27:D34"/>
    <mergeCell ref="A19:A20"/>
    <mergeCell ref="A7:A18"/>
    <mergeCell ref="S1:S2"/>
    <mergeCell ref="A3:A6"/>
    <mergeCell ref="C3:C6"/>
    <mergeCell ref="D3:D6"/>
    <mergeCell ref="B7:B11"/>
    <mergeCell ref="B12:B15"/>
    <mergeCell ref="A1:A2"/>
    <mergeCell ref="B1:B2"/>
    <mergeCell ref="C1:C2"/>
    <mergeCell ref="D1:D2"/>
    <mergeCell ref="E1:E2"/>
    <mergeCell ref="F1:R1"/>
    <mergeCell ref="B17:B18"/>
  </mergeCells>
  <pageMargins left="0" right="0" top="0.35433070866141736" bottom="0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2021-06-08T12:11:53Z</dcterms:modified>
</cp:coreProperties>
</file>