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56" windowHeight="10488" activeTab="0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<sst xmlns="http://schemas.openxmlformats.org/spreadsheetml/2006/main" count="247" uniqueCount="165">
  <si>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</si>
  <si>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</si>
  <si>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</si>
  <si>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</si>
  <si>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</si>
  <si>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</si>
  <si>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</si>
  <si>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</si>
  <si>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</si>
  <si>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</si>
  <si>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</si>
  <si>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</si>
  <si>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</si>
  <si>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</si>
  <si>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</si>
  <si>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33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</si>
  <si>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</si>
  <si>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</si>
  <si>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</si>
  <si>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</si>
  <si>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</si>
  <si>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</si>
  <si>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</si>
  <si>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</si>
  <si>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32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</si>
  <si>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</si>
  <si>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</si>
  <si>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</si>
  <si>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</si>
  <si>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</si>
  <si>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</si>
  <si>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</si>
  <si>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</si>
  <si>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</si>
  <si>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</si>
  <si>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</si>
  <si>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</si>
  <si>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31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</si>
  <si>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</si>
  <si>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</si>
  <si>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</si>
  <si>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</si>
  <si>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</si>
  <si>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</si>
  <si>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</si>
  <si>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</si>
  <si>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</si>
  <si>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</si>
  <si>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</si>
  <si>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</si>
  <si>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</si>
  <si>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</si>
  <si>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</si>
  <si>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</si>
  <si>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</si>
  <si>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</si>
  <si>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</si>
  <si>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</si>
  <si>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</si>
  <si>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</si>
  <si>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</si>
  <si>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</si>
  <si>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</si>
  <si>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</si>
  <si>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</si>
  <si>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</si>
  <si>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</si>
  <si>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</si>
  <si>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</si>
  <si>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35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</si>
  <si>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</si>
  <si>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</si>
  <si>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</si>
  <si>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</si>
  <si>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</si>
  <si>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</si>
  <si>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</si>
  <si>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</si>
  <si>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</si>
  <si>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</si>
  <si>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</si>
  <si>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</si>
  <si>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</si>
  <si>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</si>
  <si>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</si>
  <si>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</si>
  <si>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</si>
  <si>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</si>
  <si>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</si>
  <si>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</si>
  <si>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</si>
  <si>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</si>
  <si>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</si>
  <si>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</si>
  <si>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</si>
  <si>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</si>
  <si>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</si>
  <si>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</si>
  <si>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</si>
  <si>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</si>
  <si>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</si>
  <si>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</si>
  <si>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</si>
  <si>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37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</si>
  <si>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</si>
  <si>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</si>
  <si>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</si>
  <si>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</si>
  <si>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</si>
  <si>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</si>
  <si>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</si>
  <si>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</si>
  <si>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</si>
  <si>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</si>
  <si>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</si>
  <si>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</si>
  <si>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</si>
  <si>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</si>
  <si>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</si>
  <si>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</si>
  <si>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</si>
  <si>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</si>
  <si>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</si>
  <si>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</si>
  <si>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1430</t>
  </si>
  <si>
    <t>1048</t>
  </si>
  <si>
    <t>11</t>
  </si>
  <si>
    <t>1034</t>
  </si>
  <si>
    <t>1036</t>
  </si>
  <si>
    <t>56</t>
  </si>
  <si>
    <t>30</t>
  </si>
  <si>
    <t>36</t>
  </si>
  <si>
    <t>34</t>
  </si>
  <si>
    <t>20</t>
  </si>
  <si>
    <t>38</t>
  </si>
  <si>
    <t>112</t>
  </si>
  <si>
    <t>39</t>
  </si>
  <si>
    <t>51</t>
  </si>
  <si>
    <t>1033</t>
  </si>
  <si>
    <t>1032</t>
  </si>
  <si>
    <t>41,42</t>
  </si>
  <si>
    <t>52</t>
  </si>
  <si>
    <t>1046</t>
  </si>
  <si>
    <t>40</t>
  </si>
  <si>
    <t>161</t>
  </si>
  <si>
    <t>159</t>
  </si>
  <si>
    <t>1614</t>
  </si>
  <si>
    <t>3</t>
  </si>
  <si>
    <t>27</t>
  </si>
  <si>
    <t>Szigeti Biszak Agnes</t>
  </si>
  <si>
    <t>2</t>
  </si>
  <si>
    <t>Demeter Melinda</t>
  </si>
  <si>
    <t>Decontarea serviciilor medicale pe luna August  2016</t>
  </si>
  <si>
    <t>Nr.ore</t>
  </si>
  <si>
    <t>53</t>
  </si>
  <si>
    <t>TOTAL</t>
  </si>
  <si>
    <t xml:space="preserve">             Decontarea serviciilor medicale in centre de permanenta pe luna August 2016</t>
  </si>
  <si>
    <t>1431</t>
  </si>
  <si>
    <t>57</t>
  </si>
  <si>
    <t>21</t>
  </si>
  <si>
    <t>113</t>
  </si>
  <si>
    <t>1035</t>
  </si>
  <si>
    <t>4361549</t>
  </si>
  <si>
    <t>73</t>
  </si>
  <si>
    <t>74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</si>
</sst>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16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43" fontId="3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3" borderId="1" xfId="19" applyFont="1" applyFill="1" applyBorder="1" applyAlignment="1">
      <alignment horizontal="center"/>
      <protection/>
    </xf>
    <xf numFmtId="0" fontId="3" fillId="3" borderId="1" xfId="19" applyFont="1" applyFill="1" applyBorder="1">
      <alignment/>
      <protection/>
    </xf>
    <xf numFmtId="1" fontId="4" fillId="3" borderId="1" xfId="0" applyNumberFormat="1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164" fontId="3" fillId="3" borderId="1" xfId="15" applyNumberFormat="1" applyFont="1" applyFill="1" applyBorder="1" applyAlignment="1">
      <alignment/>
    </xf>
    <xf numFmtId="4" fontId="2" fillId="3" borderId="3" xfId="19" applyNumberFormat="1" applyFont="1" applyFill="1" applyBorder="1">
      <alignment/>
      <protection/>
    </xf>
    <xf numFmtId="43" fontId="3" fillId="3" borderId="1" xfId="15" applyFont="1" applyFill="1" applyBorder="1" applyAlignment="1">
      <alignment/>
    </xf>
    <xf numFmtId="43" fontId="3" fillId="3" borderId="1" xfId="15" applyFont="1" applyFill="1" applyBorder="1" applyAlignment="1">
      <alignment horizontal="center"/>
    </xf>
    <xf numFmtId="4" fontId="2" fillId="0" borderId="4" xfId="19" applyNumberFormat="1" applyFont="1" applyBorder="1">
      <alignment/>
      <protection/>
    </xf>
    <xf numFmtId="0" fontId="3" fillId="3" borderId="1" xfId="0" applyFont="1" applyFill="1" applyBorder="1" applyAlignment="1">
      <alignment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" xfId="19" applyFont="1" applyBorder="1" applyAlignment="1">
      <alignment horizontal="center" vertical="center" wrapText="1"/>
      <protection/>
    </xf>
    <xf numFmtId="4" fontId="5" fillId="3" borderId="5" xfId="19" applyNumberFormat="1" applyFont="1" applyFill="1" applyBorder="1" applyAlignment="1">
      <alignment horizontal="center" vertical="center" wrapText="1"/>
      <protection/>
    </xf>
    <xf numFmtId="4" fontId="5" fillId="3" borderId="6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workbookViewId="0" topLeftCell="A58">
      <selection activeCell="I90" sqref="I90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6" width="9.57421875" style="0" bestFit="1" customWidth="1"/>
    <col min="7" max="7" width="11.7109375" style="0" bestFit="1" customWidth="1"/>
    <col min="8" max="8" width="11.28125" style="0" customWidth="1"/>
    <col min="9" max="9" width="13.8515625" style="0" bestFit="1" customWidth="1"/>
    <col min="10" max="10" width="11.7109375" style="0" bestFit="1" customWidth="1"/>
  </cols>
  <sheetData>
    <row r="1" spans="1:11" ht="12.75">
      <c r="A1" s="43" t="s">
        <v>152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3" spans="1:11" ht="12.75">
      <c r="A3" s="40" t="s">
        <v>0</v>
      </c>
      <c r="B3" s="40" t="s">
        <v>1</v>
      </c>
      <c r="C3" s="40" t="s">
        <v>2</v>
      </c>
      <c r="D3" s="44" t="s">
        <v>3</v>
      </c>
      <c r="E3" s="44"/>
      <c r="F3" s="44" t="s">
        <v>4</v>
      </c>
      <c r="G3" s="44"/>
      <c r="H3" s="40" t="s">
        <v>5</v>
      </c>
      <c r="I3" s="2"/>
      <c r="J3" s="2"/>
      <c r="K3" s="3"/>
    </row>
    <row r="4" spans="1:11" ht="12.75">
      <c r="A4" s="40"/>
      <c r="B4" s="40"/>
      <c r="C4" s="40"/>
      <c r="D4" s="4" t="s">
        <v>6</v>
      </c>
      <c r="E4" s="4" t="s">
        <v>7</v>
      </c>
      <c r="F4" s="4" t="s">
        <v>8</v>
      </c>
      <c r="G4" s="4" t="s">
        <v>9</v>
      </c>
      <c r="H4" s="45"/>
      <c r="I4" s="5" t="s">
        <v>10</v>
      </c>
      <c r="J4" s="6" t="s">
        <v>11</v>
      </c>
      <c r="K4" s="1" t="s">
        <v>12</v>
      </c>
    </row>
    <row r="5" spans="1:11" ht="12.75">
      <c r="A5" s="4">
        <v>1</v>
      </c>
      <c r="B5" s="7" t="s">
        <v>13</v>
      </c>
      <c r="C5" s="8">
        <v>19576153</v>
      </c>
      <c r="D5" s="9" t="s">
        <v>15</v>
      </c>
      <c r="E5" s="10">
        <v>42613</v>
      </c>
      <c r="F5" s="11">
        <v>5934</v>
      </c>
      <c r="G5" s="11">
        <v>4818.11</v>
      </c>
      <c r="H5" s="12">
        <f aca="true" t="shared" si="0" ref="H5:H68">SUM(F5:G5)</f>
        <v>10752.11</v>
      </c>
      <c r="I5" s="13">
        <f>F5/2</f>
        <v>2967</v>
      </c>
      <c r="J5" s="13">
        <f>G5/4.3</f>
        <v>1120.4906976744185</v>
      </c>
      <c r="K5" s="14">
        <f>F5*100/H5</f>
        <v>55.18916752153763</v>
      </c>
    </row>
    <row r="6" spans="1:11" ht="12.75">
      <c r="A6" s="4">
        <v>2</v>
      </c>
      <c r="B6" s="7" t="s">
        <v>14</v>
      </c>
      <c r="C6" s="8">
        <v>19413172</v>
      </c>
      <c r="D6" s="9" t="s">
        <v>103</v>
      </c>
      <c r="E6" s="10">
        <v>42613</v>
      </c>
      <c r="F6" s="11">
        <v>9360</v>
      </c>
      <c r="G6" s="11">
        <v>8183.33</v>
      </c>
      <c r="H6" s="12">
        <f t="shared" si="0"/>
        <v>17543.33</v>
      </c>
      <c r="I6" s="13">
        <f aca="true" t="shared" si="1" ref="I6:I69">F6/2</f>
        <v>4680</v>
      </c>
      <c r="J6" s="13">
        <f aca="true" t="shared" si="2" ref="J6:J69">G6/4.3</f>
        <v>1903.1000000000001</v>
      </c>
      <c r="K6" s="14">
        <f aca="true" t="shared" si="3" ref="K6:K69">F6*100/H6</f>
        <v>53.353610745508405</v>
      </c>
    </row>
    <row r="7" spans="1:11" ht="12.75">
      <c r="A7" s="4">
        <v>3</v>
      </c>
      <c r="B7" s="7" t="s">
        <v>16</v>
      </c>
      <c r="C7" s="8">
        <v>20691873</v>
      </c>
      <c r="D7" s="9" t="s">
        <v>124</v>
      </c>
      <c r="E7" s="10">
        <v>42613</v>
      </c>
      <c r="F7" s="11">
        <v>7975.2</v>
      </c>
      <c r="G7" s="11">
        <v>7742.75</v>
      </c>
      <c r="H7" s="12">
        <f t="shared" si="0"/>
        <v>15717.95</v>
      </c>
      <c r="I7" s="13">
        <f t="shared" si="1"/>
        <v>3987.6</v>
      </c>
      <c r="J7" s="13">
        <f t="shared" si="2"/>
        <v>1800.639534883721</v>
      </c>
      <c r="K7" s="14">
        <f t="shared" si="3"/>
        <v>50.739441212117356</v>
      </c>
    </row>
    <row r="8" spans="1:11" ht="12.75">
      <c r="A8" s="4">
        <v>4</v>
      </c>
      <c r="B8" s="7" t="s">
        <v>17</v>
      </c>
      <c r="C8" s="8">
        <v>19372030</v>
      </c>
      <c r="D8" s="9" t="s">
        <v>37</v>
      </c>
      <c r="E8" s="10">
        <v>42613</v>
      </c>
      <c r="F8" s="11">
        <v>8683.2</v>
      </c>
      <c r="G8" s="11">
        <v>9597.69</v>
      </c>
      <c r="H8" s="12">
        <f t="shared" si="0"/>
        <v>18280.89</v>
      </c>
      <c r="I8" s="13">
        <f t="shared" si="1"/>
        <v>4341.6</v>
      </c>
      <c r="J8" s="13">
        <f t="shared" si="2"/>
        <v>2232.0209302325584</v>
      </c>
      <c r="K8" s="14">
        <f t="shared" si="3"/>
        <v>47.49878151446676</v>
      </c>
    </row>
    <row r="9" spans="1:11" ht="12.75">
      <c r="A9" s="4">
        <v>5</v>
      </c>
      <c r="B9" s="7" t="s">
        <v>18</v>
      </c>
      <c r="C9" s="8">
        <v>19640183</v>
      </c>
      <c r="D9" s="9" t="s">
        <v>69</v>
      </c>
      <c r="E9" s="10">
        <v>42613</v>
      </c>
      <c r="F9" s="11">
        <v>6843.6</v>
      </c>
      <c r="G9" s="11">
        <v>7657.18</v>
      </c>
      <c r="H9" s="12">
        <f t="shared" si="0"/>
        <v>14500.78</v>
      </c>
      <c r="I9" s="13">
        <f t="shared" si="1"/>
        <v>3421.8</v>
      </c>
      <c r="J9" s="13">
        <f t="shared" si="2"/>
        <v>1780.739534883721</v>
      </c>
      <c r="K9" s="14">
        <f t="shared" si="3"/>
        <v>47.19470262978957</v>
      </c>
    </row>
    <row r="10" spans="1:11" ht="12.75">
      <c r="A10" s="4">
        <v>6</v>
      </c>
      <c r="B10" s="7" t="s">
        <v>19</v>
      </c>
      <c r="C10" s="8">
        <v>19641812</v>
      </c>
      <c r="D10" s="9" t="s">
        <v>125</v>
      </c>
      <c r="E10" s="10">
        <v>42613</v>
      </c>
      <c r="F10" s="11">
        <v>6561.6</v>
      </c>
      <c r="G10" s="11">
        <v>7084.47</v>
      </c>
      <c r="H10" s="12">
        <f t="shared" si="0"/>
        <v>13646.07</v>
      </c>
      <c r="I10" s="13">
        <f t="shared" si="1"/>
        <v>3280.8</v>
      </c>
      <c r="J10" s="13">
        <f t="shared" si="2"/>
        <v>1647.5511627906978</v>
      </c>
      <c r="K10" s="14">
        <f t="shared" si="3"/>
        <v>48.084173685170896</v>
      </c>
    </row>
    <row r="11" spans="1:11" ht="12.75">
      <c r="A11" s="4">
        <v>7</v>
      </c>
      <c r="B11" s="7" t="s">
        <v>20</v>
      </c>
      <c r="C11" s="8">
        <v>20381651</v>
      </c>
      <c r="D11" s="9" t="s">
        <v>126</v>
      </c>
      <c r="E11" s="10">
        <v>42613</v>
      </c>
      <c r="F11" s="11">
        <v>3739</v>
      </c>
      <c r="G11" s="11">
        <v>4165.41</v>
      </c>
      <c r="H11" s="12">
        <f t="shared" si="0"/>
        <v>7904.41</v>
      </c>
      <c r="I11" s="13">
        <f t="shared" si="1"/>
        <v>1869.5</v>
      </c>
      <c r="J11" s="13">
        <f t="shared" si="2"/>
        <v>968.7</v>
      </c>
      <c r="K11" s="14">
        <f t="shared" si="3"/>
        <v>47.30270823502323</v>
      </c>
    </row>
    <row r="12" spans="1:11" ht="12.75">
      <c r="A12" s="4">
        <v>8</v>
      </c>
      <c r="B12" s="7" t="s">
        <v>21</v>
      </c>
      <c r="C12" s="8">
        <v>19641650</v>
      </c>
      <c r="D12" s="9" t="s">
        <v>127</v>
      </c>
      <c r="E12" s="10">
        <v>42613</v>
      </c>
      <c r="F12" s="11">
        <v>5169</v>
      </c>
      <c r="G12" s="11">
        <v>5108.01</v>
      </c>
      <c r="H12" s="12">
        <f t="shared" si="0"/>
        <v>10277.01</v>
      </c>
      <c r="I12" s="13">
        <f t="shared" si="1"/>
        <v>2584.5</v>
      </c>
      <c r="J12" s="13">
        <f t="shared" si="2"/>
        <v>1187.9093023255814</v>
      </c>
      <c r="K12" s="14">
        <f t="shared" si="3"/>
        <v>50.2967302746616</v>
      </c>
    </row>
    <row r="13" spans="1:11" ht="12.75">
      <c r="A13" s="4">
        <v>9</v>
      </c>
      <c r="B13" s="7" t="s">
        <v>22</v>
      </c>
      <c r="C13" s="8">
        <v>19478210</v>
      </c>
      <c r="D13" s="9" t="s">
        <v>15</v>
      </c>
      <c r="E13" s="10">
        <v>42613</v>
      </c>
      <c r="F13" s="11">
        <v>7581</v>
      </c>
      <c r="G13" s="11">
        <v>7808.76</v>
      </c>
      <c r="H13" s="12">
        <f t="shared" si="0"/>
        <v>15389.76</v>
      </c>
      <c r="I13" s="13">
        <f t="shared" si="1"/>
        <v>3790.5</v>
      </c>
      <c r="J13" s="13">
        <f t="shared" si="2"/>
        <v>1815.9906976744187</v>
      </c>
      <c r="K13" s="14">
        <f t="shared" si="3"/>
        <v>49.26002744682178</v>
      </c>
    </row>
    <row r="14" spans="1:11" ht="12.75">
      <c r="A14" s="4">
        <v>10</v>
      </c>
      <c r="B14" s="7" t="s">
        <v>23</v>
      </c>
      <c r="C14" s="8">
        <v>20106775</v>
      </c>
      <c r="D14" s="9" t="s">
        <v>69</v>
      </c>
      <c r="E14" s="10">
        <v>42613</v>
      </c>
      <c r="F14" s="11">
        <v>4580.4</v>
      </c>
      <c r="G14" s="11">
        <v>4378.05</v>
      </c>
      <c r="H14" s="12">
        <f t="shared" si="0"/>
        <v>8958.45</v>
      </c>
      <c r="I14" s="13">
        <f t="shared" si="1"/>
        <v>2290.2</v>
      </c>
      <c r="J14" s="13">
        <f t="shared" si="2"/>
        <v>1018.1511627906978</v>
      </c>
      <c r="K14" s="14">
        <f t="shared" si="3"/>
        <v>51.129380640624206</v>
      </c>
    </row>
    <row r="15" spans="1:11" ht="12.75">
      <c r="A15" s="4">
        <v>11</v>
      </c>
      <c r="B15" s="7" t="s">
        <v>25</v>
      </c>
      <c r="C15" s="8">
        <v>20106856</v>
      </c>
      <c r="D15" s="9" t="s">
        <v>103</v>
      </c>
      <c r="E15" s="10">
        <v>42613</v>
      </c>
      <c r="F15" s="11">
        <v>3867.6</v>
      </c>
      <c r="G15" s="11">
        <v>5807.8</v>
      </c>
      <c r="H15" s="12">
        <f t="shared" si="0"/>
        <v>9675.4</v>
      </c>
      <c r="I15" s="13">
        <f t="shared" si="1"/>
        <v>1933.8</v>
      </c>
      <c r="J15" s="13">
        <f t="shared" si="2"/>
        <v>1350.6511627906978</v>
      </c>
      <c r="K15" s="14">
        <f t="shared" si="3"/>
        <v>39.97354114558571</v>
      </c>
    </row>
    <row r="16" spans="1:11" ht="12.75">
      <c r="A16" s="4">
        <v>12</v>
      </c>
      <c r="B16" s="7" t="s">
        <v>26</v>
      </c>
      <c r="C16" s="8">
        <v>20106627</v>
      </c>
      <c r="D16" s="9" t="s">
        <v>128</v>
      </c>
      <c r="E16" s="10">
        <v>42613</v>
      </c>
      <c r="F16" s="11">
        <v>3979.8</v>
      </c>
      <c r="G16" s="11">
        <v>4188.63</v>
      </c>
      <c r="H16" s="12">
        <f t="shared" si="0"/>
        <v>8168.43</v>
      </c>
      <c r="I16" s="13">
        <f t="shared" si="1"/>
        <v>1989.9</v>
      </c>
      <c r="J16" s="13">
        <f t="shared" si="2"/>
        <v>974.1</v>
      </c>
      <c r="K16" s="14">
        <f t="shared" si="3"/>
        <v>48.7217249826466</v>
      </c>
    </row>
    <row r="17" spans="1:11" ht="12.75">
      <c r="A17" s="4">
        <v>13</v>
      </c>
      <c r="B17" s="7" t="s">
        <v>27</v>
      </c>
      <c r="C17" s="8">
        <v>19478708</v>
      </c>
      <c r="D17" s="9" t="s">
        <v>24</v>
      </c>
      <c r="E17" s="10">
        <v>42613</v>
      </c>
      <c r="F17" s="11">
        <v>6094.8</v>
      </c>
      <c r="G17" s="11">
        <v>6751</v>
      </c>
      <c r="H17" s="12">
        <f t="shared" si="0"/>
        <v>12845.8</v>
      </c>
      <c r="I17" s="13">
        <f t="shared" si="1"/>
        <v>3047.4</v>
      </c>
      <c r="J17" s="13">
        <f t="shared" si="2"/>
        <v>1570</v>
      </c>
      <c r="K17" s="14">
        <f t="shared" si="3"/>
        <v>47.44585779009482</v>
      </c>
    </row>
    <row r="18" spans="1:11" ht="12.75">
      <c r="A18" s="4">
        <v>14</v>
      </c>
      <c r="B18" s="7" t="s">
        <v>28</v>
      </c>
      <c r="C18" s="8">
        <v>19370705</v>
      </c>
      <c r="D18" s="9" t="s">
        <v>24</v>
      </c>
      <c r="E18" s="10">
        <v>42613</v>
      </c>
      <c r="F18" s="11">
        <v>6561</v>
      </c>
      <c r="G18" s="11">
        <v>8735.24</v>
      </c>
      <c r="H18" s="12">
        <f t="shared" si="0"/>
        <v>15296.24</v>
      </c>
      <c r="I18" s="13">
        <f t="shared" si="1"/>
        <v>3280.5</v>
      </c>
      <c r="J18" s="13">
        <f t="shared" si="2"/>
        <v>2031.4511627906977</v>
      </c>
      <c r="K18" s="14">
        <f t="shared" si="3"/>
        <v>42.89289393994864</v>
      </c>
    </row>
    <row r="19" spans="1:11" ht="12.75">
      <c r="A19" s="4">
        <v>15</v>
      </c>
      <c r="B19" s="7" t="s">
        <v>29</v>
      </c>
      <c r="C19" s="8">
        <v>20451781</v>
      </c>
      <c r="D19" s="9" t="s">
        <v>129</v>
      </c>
      <c r="E19" s="10">
        <v>42613</v>
      </c>
      <c r="F19" s="11">
        <v>5824.8</v>
      </c>
      <c r="G19" s="11">
        <v>6051.73</v>
      </c>
      <c r="H19" s="12">
        <f t="shared" si="0"/>
        <v>11876.529999999999</v>
      </c>
      <c r="I19" s="13">
        <f t="shared" si="1"/>
        <v>2912.4</v>
      </c>
      <c r="J19" s="13">
        <f t="shared" si="2"/>
        <v>1407.3790697674417</v>
      </c>
      <c r="K19" s="14">
        <f t="shared" si="3"/>
        <v>49.044628355251916</v>
      </c>
    </row>
    <row r="20" spans="1:11" ht="12.75">
      <c r="A20" s="4">
        <v>16</v>
      </c>
      <c r="B20" s="7" t="s">
        <v>30</v>
      </c>
      <c r="C20" s="8">
        <v>20845514</v>
      </c>
      <c r="D20" s="9" t="s">
        <v>103</v>
      </c>
      <c r="E20" s="10">
        <v>42613</v>
      </c>
      <c r="F20" s="11">
        <v>5662</v>
      </c>
      <c r="G20" s="11">
        <v>5829.55</v>
      </c>
      <c r="H20" s="12">
        <f t="shared" si="0"/>
        <v>11491.55</v>
      </c>
      <c r="I20" s="13">
        <f t="shared" si="1"/>
        <v>2831</v>
      </c>
      <c r="J20" s="13">
        <f t="shared" si="2"/>
        <v>1355.7093023255816</v>
      </c>
      <c r="K20" s="14">
        <f t="shared" si="3"/>
        <v>49.270986072374924</v>
      </c>
    </row>
    <row r="21" spans="1:11" ht="12.75">
      <c r="A21" s="24">
        <v>17</v>
      </c>
      <c r="B21" s="25" t="s">
        <v>31</v>
      </c>
      <c r="C21" s="26">
        <v>19287422</v>
      </c>
      <c r="D21" s="27"/>
      <c r="E21" s="28"/>
      <c r="F21" s="29"/>
      <c r="G21" s="29"/>
      <c r="H21" s="30">
        <f t="shared" si="0"/>
        <v>0</v>
      </c>
      <c r="I21" s="31">
        <f t="shared" si="1"/>
        <v>0</v>
      </c>
      <c r="J21" s="31">
        <f t="shared" si="2"/>
        <v>0</v>
      </c>
      <c r="K21" s="32" t="e">
        <f t="shared" si="3"/>
        <v>#DIV/0!</v>
      </c>
    </row>
    <row r="22" spans="1:11" ht="12.75">
      <c r="A22" s="4">
        <v>18</v>
      </c>
      <c r="B22" s="7" t="s">
        <v>32</v>
      </c>
      <c r="C22" s="8">
        <v>19476766</v>
      </c>
      <c r="D22" s="9" t="s">
        <v>15</v>
      </c>
      <c r="E22" s="10">
        <v>42613</v>
      </c>
      <c r="F22" s="11">
        <v>4828</v>
      </c>
      <c r="G22" s="11">
        <v>5419.59</v>
      </c>
      <c r="H22" s="12">
        <f t="shared" si="0"/>
        <v>10247.59</v>
      </c>
      <c r="I22" s="13">
        <f t="shared" si="1"/>
        <v>2414</v>
      </c>
      <c r="J22" s="13">
        <f t="shared" si="2"/>
        <v>1260.3697674418606</v>
      </c>
      <c r="K22" s="14">
        <f t="shared" si="3"/>
        <v>47.11351644630591</v>
      </c>
    </row>
    <row r="23" spans="1:11" ht="12.75">
      <c r="A23" s="4">
        <v>19</v>
      </c>
      <c r="B23" s="7" t="s">
        <v>33</v>
      </c>
      <c r="C23" s="8">
        <v>19748755</v>
      </c>
      <c r="D23" s="9" t="s">
        <v>130</v>
      </c>
      <c r="E23" s="10">
        <v>42613</v>
      </c>
      <c r="F23" s="11">
        <v>3234</v>
      </c>
      <c r="G23" s="11">
        <v>3207.41</v>
      </c>
      <c r="H23" s="12">
        <f t="shared" si="0"/>
        <v>6441.41</v>
      </c>
      <c r="I23" s="13">
        <f t="shared" si="1"/>
        <v>1617</v>
      </c>
      <c r="J23" s="13">
        <f t="shared" si="2"/>
        <v>745.9093023255814</v>
      </c>
      <c r="K23" s="14">
        <f t="shared" si="3"/>
        <v>50.20639890955552</v>
      </c>
    </row>
    <row r="24" spans="1:11" ht="12.75">
      <c r="A24" s="4">
        <v>20</v>
      </c>
      <c r="B24" s="7" t="s">
        <v>34</v>
      </c>
      <c r="C24" s="8">
        <v>19371255</v>
      </c>
      <c r="D24" s="9" t="s">
        <v>24</v>
      </c>
      <c r="E24" s="10">
        <v>42613</v>
      </c>
      <c r="F24" s="11">
        <v>7932</v>
      </c>
      <c r="G24" s="11">
        <v>7186.07</v>
      </c>
      <c r="H24" s="12">
        <f t="shared" si="0"/>
        <v>15118.07</v>
      </c>
      <c r="I24" s="13">
        <f t="shared" si="1"/>
        <v>3966</v>
      </c>
      <c r="J24" s="13">
        <f t="shared" si="2"/>
        <v>1671.179069767442</v>
      </c>
      <c r="K24" s="14">
        <f t="shared" si="3"/>
        <v>52.467014638773335</v>
      </c>
    </row>
    <row r="25" spans="1:11" ht="12.75">
      <c r="A25" s="4">
        <v>21</v>
      </c>
      <c r="B25" s="7" t="s">
        <v>35</v>
      </c>
      <c r="C25" s="8">
        <v>20189967</v>
      </c>
      <c r="D25" s="9" t="s">
        <v>128</v>
      </c>
      <c r="E25" s="10">
        <v>42613</v>
      </c>
      <c r="F25" s="11">
        <v>3758.4</v>
      </c>
      <c r="G25" s="11">
        <v>4299.57</v>
      </c>
      <c r="H25" s="12">
        <f t="shared" si="0"/>
        <v>8057.969999999999</v>
      </c>
      <c r="I25" s="13">
        <f t="shared" si="1"/>
        <v>1879.2</v>
      </c>
      <c r="J25" s="13">
        <f t="shared" si="2"/>
        <v>999.9</v>
      </c>
      <c r="K25" s="14">
        <f t="shared" si="3"/>
        <v>46.64202026068601</v>
      </c>
    </row>
    <row r="26" spans="1:11" ht="12.75">
      <c r="A26" s="4">
        <v>22</v>
      </c>
      <c r="B26" s="7" t="s">
        <v>36</v>
      </c>
      <c r="C26" s="8">
        <v>19748747</v>
      </c>
      <c r="D26" s="9" t="s">
        <v>131</v>
      </c>
      <c r="E26" s="10">
        <v>42613</v>
      </c>
      <c r="F26" s="11">
        <v>6900</v>
      </c>
      <c r="G26" s="11">
        <v>5781.31</v>
      </c>
      <c r="H26" s="12">
        <f t="shared" si="0"/>
        <v>12681.310000000001</v>
      </c>
      <c r="I26" s="13">
        <f t="shared" si="1"/>
        <v>3450</v>
      </c>
      <c r="J26" s="13">
        <f t="shared" si="2"/>
        <v>1344.4906976744187</v>
      </c>
      <c r="K26" s="14">
        <f t="shared" si="3"/>
        <v>54.410782482251435</v>
      </c>
    </row>
    <row r="27" spans="1:11" ht="12.75">
      <c r="A27" s="4">
        <v>23</v>
      </c>
      <c r="B27" s="7" t="s">
        <v>38</v>
      </c>
      <c r="C27" s="8">
        <v>19640353</v>
      </c>
      <c r="D27" s="9" t="s">
        <v>132</v>
      </c>
      <c r="E27" s="10">
        <v>42613</v>
      </c>
      <c r="F27" s="11">
        <v>4620</v>
      </c>
      <c r="G27" s="11">
        <v>3362.26</v>
      </c>
      <c r="H27" s="12">
        <f t="shared" si="0"/>
        <v>7982.26</v>
      </c>
      <c r="I27" s="13">
        <f t="shared" si="1"/>
        <v>2310</v>
      </c>
      <c r="J27" s="13">
        <f t="shared" si="2"/>
        <v>781.9209302325582</v>
      </c>
      <c r="K27" s="14">
        <f t="shared" si="3"/>
        <v>57.87834523054874</v>
      </c>
    </row>
    <row r="28" spans="1:11" ht="12.75">
      <c r="A28" s="4">
        <v>24</v>
      </c>
      <c r="B28" s="7" t="s">
        <v>39</v>
      </c>
      <c r="C28" s="8">
        <v>20245331</v>
      </c>
      <c r="D28" s="9" t="s">
        <v>15</v>
      </c>
      <c r="E28" s="10">
        <v>42613</v>
      </c>
      <c r="F28" s="11">
        <v>4774</v>
      </c>
      <c r="G28" s="11">
        <v>5327.06</v>
      </c>
      <c r="H28" s="12">
        <f t="shared" si="0"/>
        <v>10101.060000000001</v>
      </c>
      <c r="I28" s="13">
        <f t="shared" si="1"/>
        <v>2387</v>
      </c>
      <c r="J28" s="13">
        <f t="shared" si="2"/>
        <v>1238.8511627906978</v>
      </c>
      <c r="K28" s="14">
        <f t="shared" si="3"/>
        <v>47.262366523909364</v>
      </c>
    </row>
    <row r="29" spans="1:11" ht="12.75">
      <c r="A29" s="4">
        <v>25</v>
      </c>
      <c r="B29" s="7" t="s">
        <v>40</v>
      </c>
      <c r="C29" s="8">
        <v>20245340</v>
      </c>
      <c r="D29" s="9" t="s">
        <v>24</v>
      </c>
      <c r="E29" s="10">
        <v>42613</v>
      </c>
      <c r="F29" s="11">
        <v>4712</v>
      </c>
      <c r="G29" s="11">
        <v>5367.56</v>
      </c>
      <c r="H29" s="12">
        <f t="shared" si="0"/>
        <v>10079.560000000001</v>
      </c>
      <c r="I29" s="13">
        <f t="shared" si="1"/>
        <v>2356</v>
      </c>
      <c r="J29" s="13">
        <f t="shared" si="2"/>
        <v>1248.2697674418607</v>
      </c>
      <c r="K29" s="14">
        <f t="shared" si="3"/>
        <v>46.74807233649087</v>
      </c>
    </row>
    <row r="30" spans="1:11" ht="12.75">
      <c r="A30" s="4">
        <v>26</v>
      </c>
      <c r="B30" s="7" t="s">
        <v>41</v>
      </c>
      <c r="C30" s="8">
        <v>19478155</v>
      </c>
      <c r="D30" s="9" t="s">
        <v>15</v>
      </c>
      <c r="E30" s="10">
        <v>42613</v>
      </c>
      <c r="F30" s="11">
        <v>6179</v>
      </c>
      <c r="G30" s="11">
        <v>6104.15</v>
      </c>
      <c r="H30" s="12">
        <f t="shared" si="0"/>
        <v>12283.15</v>
      </c>
      <c r="I30" s="13">
        <f t="shared" si="1"/>
        <v>3089.5</v>
      </c>
      <c r="J30" s="13">
        <f t="shared" si="2"/>
        <v>1419.5697674418604</v>
      </c>
      <c r="K30" s="14">
        <f t="shared" si="3"/>
        <v>50.30468568730334</v>
      </c>
    </row>
    <row r="31" spans="1:11" ht="12.75">
      <c r="A31" s="4">
        <v>27</v>
      </c>
      <c r="B31" s="7" t="s">
        <v>42</v>
      </c>
      <c r="C31" s="8">
        <v>20244921</v>
      </c>
      <c r="D31" s="9" t="s">
        <v>69</v>
      </c>
      <c r="E31" s="10">
        <v>42613</v>
      </c>
      <c r="F31" s="11">
        <v>5419</v>
      </c>
      <c r="G31" s="11">
        <v>6160.74</v>
      </c>
      <c r="H31" s="12">
        <f t="shared" si="0"/>
        <v>11579.74</v>
      </c>
      <c r="I31" s="13">
        <f t="shared" si="1"/>
        <v>2709.5</v>
      </c>
      <c r="J31" s="13">
        <f t="shared" si="2"/>
        <v>1432.7302325581395</v>
      </c>
      <c r="K31" s="14">
        <f t="shared" si="3"/>
        <v>46.79725106090465</v>
      </c>
    </row>
    <row r="32" spans="1:11" ht="12.75">
      <c r="A32" s="4">
        <v>28</v>
      </c>
      <c r="B32" s="7" t="s">
        <v>43</v>
      </c>
      <c r="C32" s="8">
        <v>19576765</v>
      </c>
      <c r="D32" s="9" t="s">
        <v>24</v>
      </c>
      <c r="E32" s="10">
        <v>42613</v>
      </c>
      <c r="F32" s="11">
        <v>6952</v>
      </c>
      <c r="G32" s="11">
        <v>6648.92</v>
      </c>
      <c r="H32" s="12">
        <f t="shared" si="0"/>
        <v>13600.92</v>
      </c>
      <c r="I32" s="13">
        <f t="shared" si="1"/>
        <v>3476</v>
      </c>
      <c r="J32" s="13">
        <f t="shared" si="2"/>
        <v>1546.2604651162792</v>
      </c>
      <c r="K32" s="14">
        <f t="shared" si="3"/>
        <v>51.114189334250916</v>
      </c>
    </row>
    <row r="33" spans="1:11" ht="12.75">
      <c r="A33" s="4">
        <v>29</v>
      </c>
      <c r="B33" s="7" t="s">
        <v>44</v>
      </c>
      <c r="C33" s="8">
        <v>20451854</v>
      </c>
      <c r="D33" s="9" t="s">
        <v>133</v>
      </c>
      <c r="E33" s="10">
        <v>42613</v>
      </c>
      <c r="F33" s="11">
        <v>5685</v>
      </c>
      <c r="G33" s="11">
        <v>6140.1</v>
      </c>
      <c r="H33" s="12">
        <f t="shared" si="0"/>
        <v>11825.1</v>
      </c>
      <c r="I33" s="13">
        <f t="shared" si="1"/>
        <v>2842.5</v>
      </c>
      <c r="J33" s="13">
        <f t="shared" si="2"/>
        <v>1427.9302325581398</v>
      </c>
      <c r="K33" s="14">
        <f t="shared" si="3"/>
        <v>48.07570337671563</v>
      </c>
    </row>
    <row r="34" spans="1:11" ht="12.75">
      <c r="A34" s="4">
        <v>30</v>
      </c>
      <c r="B34" s="7" t="s">
        <v>45</v>
      </c>
      <c r="C34" s="8">
        <v>14419484</v>
      </c>
      <c r="D34" s="9" t="s">
        <v>134</v>
      </c>
      <c r="E34" s="10">
        <v>42613</v>
      </c>
      <c r="F34" s="11">
        <v>9578.4</v>
      </c>
      <c r="G34" s="11">
        <v>8049.13</v>
      </c>
      <c r="H34" s="12">
        <f t="shared" si="0"/>
        <v>17627.53</v>
      </c>
      <c r="I34" s="13">
        <f t="shared" si="1"/>
        <v>4789.2</v>
      </c>
      <c r="J34" s="13">
        <f t="shared" si="2"/>
        <v>1871.8906976744188</v>
      </c>
      <c r="K34" s="14">
        <f t="shared" si="3"/>
        <v>54.337731945428544</v>
      </c>
    </row>
    <row r="35" spans="1:11" ht="12.75">
      <c r="A35" s="4">
        <v>31</v>
      </c>
      <c r="B35" s="7" t="s">
        <v>46</v>
      </c>
      <c r="C35" s="8">
        <v>19478490</v>
      </c>
      <c r="D35" s="9" t="s">
        <v>24</v>
      </c>
      <c r="E35" s="10">
        <v>42613</v>
      </c>
      <c r="F35" s="11">
        <v>7759.2</v>
      </c>
      <c r="G35" s="11">
        <v>7246.1</v>
      </c>
      <c r="H35" s="12">
        <f t="shared" si="0"/>
        <v>15005.3</v>
      </c>
      <c r="I35" s="13">
        <f t="shared" si="1"/>
        <v>3879.6</v>
      </c>
      <c r="J35" s="13">
        <f t="shared" si="2"/>
        <v>1685.1395348837211</v>
      </c>
      <c r="K35" s="14">
        <f t="shared" si="3"/>
        <v>51.70972922900575</v>
      </c>
    </row>
    <row r="36" spans="1:11" ht="12.75">
      <c r="A36" s="4">
        <v>32</v>
      </c>
      <c r="B36" s="7" t="s">
        <v>47</v>
      </c>
      <c r="C36" s="8">
        <v>20451684</v>
      </c>
      <c r="D36" s="9" t="s">
        <v>135</v>
      </c>
      <c r="E36" s="10">
        <v>42613</v>
      </c>
      <c r="F36" s="11">
        <v>3201</v>
      </c>
      <c r="G36" s="11">
        <v>2890.68</v>
      </c>
      <c r="H36" s="12">
        <f t="shared" si="0"/>
        <v>6091.68</v>
      </c>
      <c r="I36" s="13">
        <f t="shared" si="1"/>
        <v>1600.5</v>
      </c>
      <c r="J36" s="13">
        <f t="shared" si="2"/>
        <v>672.2511627906977</v>
      </c>
      <c r="K36" s="14">
        <f t="shared" si="3"/>
        <v>52.547080608305095</v>
      </c>
    </row>
    <row r="37" spans="1:11" ht="12.75">
      <c r="A37" s="4">
        <v>33</v>
      </c>
      <c r="B37" s="7" t="s">
        <v>48</v>
      </c>
      <c r="C37" s="8">
        <v>19576358</v>
      </c>
      <c r="D37" s="9" t="s">
        <v>15</v>
      </c>
      <c r="E37" s="10">
        <v>42613</v>
      </c>
      <c r="F37" s="11">
        <v>5984.4</v>
      </c>
      <c r="G37" s="11">
        <v>5701.16</v>
      </c>
      <c r="H37" s="12">
        <f t="shared" si="0"/>
        <v>11685.56</v>
      </c>
      <c r="I37" s="13">
        <f t="shared" si="1"/>
        <v>2992.2</v>
      </c>
      <c r="J37" s="13">
        <f t="shared" si="2"/>
        <v>1325.8511627906978</v>
      </c>
      <c r="K37" s="14">
        <f t="shared" si="3"/>
        <v>51.21192309140512</v>
      </c>
    </row>
    <row r="38" spans="1:11" ht="12.75">
      <c r="A38" s="4">
        <v>34</v>
      </c>
      <c r="B38" s="7" t="s">
        <v>49</v>
      </c>
      <c r="C38" s="8">
        <v>20163037</v>
      </c>
      <c r="D38" s="9" t="s">
        <v>128</v>
      </c>
      <c r="E38" s="10">
        <v>42613</v>
      </c>
      <c r="F38" s="11">
        <v>4594.5</v>
      </c>
      <c r="G38" s="11">
        <v>4635.74</v>
      </c>
      <c r="H38" s="12">
        <f t="shared" si="0"/>
        <v>9230.24</v>
      </c>
      <c r="I38" s="13">
        <f t="shared" si="1"/>
        <v>2297.25</v>
      </c>
      <c r="J38" s="13">
        <f t="shared" si="2"/>
        <v>1078.0790697674418</v>
      </c>
      <c r="K38" s="14">
        <f t="shared" si="3"/>
        <v>49.77660385862123</v>
      </c>
    </row>
    <row r="39" spans="1:11" ht="12.75">
      <c r="A39" s="4">
        <v>35</v>
      </c>
      <c r="B39" s="7" t="s">
        <v>50</v>
      </c>
      <c r="C39" s="8">
        <v>19476510</v>
      </c>
      <c r="D39" s="9" t="s">
        <v>15</v>
      </c>
      <c r="E39" s="10">
        <v>42613</v>
      </c>
      <c r="F39" s="11">
        <v>4334</v>
      </c>
      <c r="G39" s="11">
        <v>3931.28</v>
      </c>
      <c r="H39" s="12">
        <f t="shared" si="0"/>
        <v>8265.28</v>
      </c>
      <c r="I39" s="13">
        <f t="shared" si="1"/>
        <v>2167</v>
      </c>
      <c r="J39" s="13">
        <f t="shared" si="2"/>
        <v>914.2511627906978</v>
      </c>
      <c r="K39" s="14">
        <f t="shared" si="3"/>
        <v>52.43621510705021</v>
      </c>
    </row>
    <row r="40" spans="1:11" ht="12.75">
      <c r="A40" s="4">
        <v>36</v>
      </c>
      <c r="B40" s="7" t="s">
        <v>51</v>
      </c>
      <c r="C40" s="8">
        <v>20245323</v>
      </c>
      <c r="D40" s="9" t="s">
        <v>15</v>
      </c>
      <c r="E40" s="10">
        <v>42613</v>
      </c>
      <c r="F40" s="11">
        <v>6544</v>
      </c>
      <c r="G40" s="11">
        <v>6871.4</v>
      </c>
      <c r="H40" s="12">
        <f t="shared" si="0"/>
        <v>13415.4</v>
      </c>
      <c r="I40" s="13">
        <f t="shared" si="1"/>
        <v>3272</v>
      </c>
      <c r="J40" s="13">
        <f t="shared" si="2"/>
        <v>1598</v>
      </c>
      <c r="K40" s="14">
        <f t="shared" si="3"/>
        <v>48.779760573669066</v>
      </c>
    </row>
    <row r="41" spans="1:11" ht="12.75">
      <c r="A41" s="4">
        <v>37</v>
      </c>
      <c r="B41" s="7" t="s">
        <v>52</v>
      </c>
      <c r="C41" s="8">
        <v>19477982</v>
      </c>
      <c r="D41" s="9" t="s">
        <v>24</v>
      </c>
      <c r="E41" s="10">
        <v>42613</v>
      </c>
      <c r="F41" s="11">
        <v>4754.4</v>
      </c>
      <c r="G41" s="11">
        <v>5476.91</v>
      </c>
      <c r="H41" s="12">
        <f t="shared" si="0"/>
        <v>10231.31</v>
      </c>
      <c r="I41" s="13">
        <f t="shared" si="1"/>
        <v>2377.2</v>
      </c>
      <c r="J41" s="13">
        <f t="shared" si="2"/>
        <v>1273.7</v>
      </c>
      <c r="K41" s="14">
        <f t="shared" si="3"/>
        <v>46.46912272231024</v>
      </c>
    </row>
    <row r="42" spans="1:11" ht="12.75">
      <c r="A42" s="4">
        <v>38</v>
      </c>
      <c r="B42" s="7" t="s">
        <v>53</v>
      </c>
      <c r="C42" s="8">
        <v>19372064</v>
      </c>
      <c r="D42" s="9" t="s">
        <v>136</v>
      </c>
      <c r="E42" s="10">
        <v>42613</v>
      </c>
      <c r="F42" s="11">
        <v>5647.2</v>
      </c>
      <c r="G42" s="11">
        <v>6446</v>
      </c>
      <c r="H42" s="12">
        <f t="shared" si="0"/>
        <v>12093.2</v>
      </c>
      <c r="I42" s="13">
        <f t="shared" si="1"/>
        <v>2823.6</v>
      </c>
      <c r="J42" s="13">
        <f t="shared" si="2"/>
        <v>1499.0697674418604</v>
      </c>
      <c r="K42" s="14">
        <f t="shared" si="3"/>
        <v>46.69731750074422</v>
      </c>
    </row>
    <row r="43" spans="1:11" ht="12.75">
      <c r="A43" s="4">
        <v>39</v>
      </c>
      <c r="B43" s="7" t="s">
        <v>54</v>
      </c>
      <c r="C43" s="8">
        <v>19266357</v>
      </c>
      <c r="D43" s="9" t="s">
        <v>127</v>
      </c>
      <c r="E43" s="10">
        <v>42613</v>
      </c>
      <c r="F43" s="11">
        <v>2323.2</v>
      </c>
      <c r="G43" s="11">
        <v>2578.97</v>
      </c>
      <c r="H43" s="12">
        <f t="shared" si="0"/>
        <v>4902.17</v>
      </c>
      <c r="I43" s="13">
        <f t="shared" si="1"/>
        <v>1161.6</v>
      </c>
      <c r="J43" s="13">
        <f t="shared" si="2"/>
        <v>599.7604651162791</v>
      </c>
      <c r="K43" s="14">
        <f t="shared" si="3"/>
        <v>47.39125734113667</v>
      </c>
    </row>
    <row r="44" spans="1:11" ht="12.75">
      <c r="A44" s="4">
        <v>40</v>
      </c>
      <c r="B44" s="7" t="s">
        <v>55</v>
      </c>
      <c r="C44" s="8">
        <v>19640507</v>
      </c>
      <c r="D44" s="9" t="s">
        <v>15</v>
      </c>
      <c r="E44" s="10">
        <v>42613</v>
      </c>
      <c r="F44" s="11">
        <v>6798</v>
      </c>
      <c r="G44" s="11">
        <v>8747.66</v>
      </c>
      <c r="H44" s="12">
        <f t="shared" si="0"/>
        <v>15545.66</v>
      </c>
      <c r="I44" s="13">
        <f t="shared" si="1"/>
        <v>3399</v>
      </c>
      <c r="J44" s="13">
        <f t="shared" si="2"/>
        <v>2034.339534883721</v>
      </c>
      <c r="K44" s="14">
        <f t="shared" si="3"/>
        <v>43.729246619313685</v>
      </c>
    </row>
    <row r="45" spans="1:11" ht="12.75">
      <c r="A45" s="4">
        <v>41</v>
      </c>
      <c r="B45" s="7" t="s">
        <v>56</v>
      </c>
      <c r="C45" s="8">
        <v>21149642</v>
      </c>
      <c r="D45" s="9" t="s">
        <v>163</v>
      </c>
      <c r="E45" s="10">
        <v>42613</v>
      </c>
      <c r="F45" s="11">
        <v>3603.6</v>
      </c>
      <c r="G45" s="11">
        <v>2978.27</v>
      </c>
      <c r="H45" s="12">
        <f t="shared" si="0"/>
        <v>6581.87</v>
      </c>
      <c r="I45" s="13">
        <f t="shared" si="1"/>
        <v>1801.8</v>
      </c>
      <c r="J45" s="13">
        <f t="shared" si="2"/>
        <v>692.6209302325582</v>
      </c>
      <c r="K45" s="14">
        <f t="shared" si="3"/>
        <v>54.750397683333155</v>
      </c>
    </row>
    <row r="46" spans="1:11" ht="12.75">
      <c r="A46" s="4">
        <v>42</v>
      </c>
      <c r="B46" s="7" t="s">
        <v>57</v>
      </c>
      <c r="C46" s="8">
        <v>19748836</v>
      </c>
      <c r="D46" s="9" t="s">
        <v>137</v>
      </c>
      <c r="E46" s="10">
        <v>42613</v>
      </c>
      <c r="F46" s="11">
        <v>5082</v>
      </c>
      <c r="G46" s="11">
        <v>5424.19</v>
      </c>
      <c r="H46" s="12">
        <f t="shared" si="0"/>
        <v>10506.189999999999</v>
      </c>
      <c r="I46" s="13">
        <f t="shared" si="1"/>
        <v>2541</v>
      </c>
      <c r="J46" s="13">
        <f t="shared" si="2"/>
        <v>1261.4395348837209</v>
      </c>
      <c r="K46" s="14">
        <f t="shared" si="3"/>
        <v>48.37148385856339</v>
      </c>
    </row>
    <row r="47" spans="1:11" ht="12.75">
      <c r="A47" s="4">
        <v>43</v>
      </c>
      <c r="B47" s="7" t="s">
        <v>58</v>
      </c>
      <c r="C47" s="8">
        <v>20245307</v>
      </c>
      <c r="D47" s="9" t="s">
        <v>132</v>
      </c>
      <c r="E47" s="10">
        <v>42613</v>
      </c>
      <c r="F47" s="11">
        <v>4525.2</v>
      </c>
      <c r="G47" s="11">
        <v>4774.63</v>
      </c>
      <c r="H47" s="12">
        <f t="shared" si="0"/>
        <v>9299.83</v>
      </c>
      <c r="I47" s="13">
        <f t="shared" si="1"/>
        <v>2262.6</v>
      </c>
      <c r="J47" s="13">
        <f t="shared" si="2"/>
        <v>1110.379069767442</v>
      </c>
      <c r="K47" s="14">
        <f t="shared" si="3"/>
        <v>48.65895398087922</v>
      </c>
    </row>
    <row r="48" spans="1:11" ht="12.75">
      <c r="A48" s="4">
        <v>44</v>
      </c>
      <c r="B48" s="7" t="s">
        <v>59</v>
      </c>
      <c r="C48" s="8">
        <v>19370004</v>
      </c>
      <c r="D48" s="9" t="s">
        <v>127</v>
      </c>
      <c r="E48" s="10">
        <v>42613</v>
      </c>
      <c r="F48" s="11">
        <v>7804.8</v>
      </c>
      <c r="G48" s="11">
        <v>7085.67</v>
      </c>
      <c r="H48" s="12">
        <f t="shared" si="0"/>
        <v>14890.470000000001</v>
      </c>
      <c r="I48" s="13">
        <f t="shared" si="1"/>
        <v>3902.4</v>
      </c>
      <c r="J48" s="13">
        <f t="shared" si="2"/>
        <v>1647.8302325581396</v>
      </c>
      <c r="K48" s="14">
        <f t="shared" si="3"/>
        <v>52.41473237580815</v>
      </c>
    </row>
    <row r="49" spans="1:11" ht="12.75">
      <c r="A49" s="4">
        <v>45</v>
      </c>
      <c r="B49" s="7" t="s">
        <v>60</v>
      </c>
      <c r="C49" s="8">
        <v>20451722</v>
      </c>
      <c r="D49" s="9" t="s">
        <v>69</v>
      </c>
      <c r="E49" s="10">
        <v>42613</v>
      </c>
      <c r="F49" s="11">
        <v>6466.8</v>
      </c>
      <c r="G49" s="11">
        <v>8918.11</v>
      </c>
      <c r="H49" s="12">
        <f t="shared" si="0"/>
        <v>15384.91</v>
      </c>
      <c r="I49" s="13">
        <f t="shared" si="1"/>
        <v>3233.4</v>
      </c>
      <c r="J49" s="13">
        <f t="shared" si="2"/>
        <v>2073.979069767442</v>
      </c>
      <c r="K49" s="14">
        <f t="shared" si="3"/>
        <v>42.033395060484594</v>
      </c>
    </row>
    <row r="50" spans="1:11" ht="12.75">
      <c r="A50" s="4">
        <v>46</v>
      </c>
      <c r="B50" s="7" t="s">
        <v>61</v>
      </c>
      <c r="C50" s="8">
        <v>19476715</v>
      </c>
      <c r="D50" s="9" t="s">
        <v>24</v>
      </c>
      <c r="E50" s="10">
        <v>42613</v>
      </c>
      <c r="F50" s="11">
        <v>6756</v>
      </c>
      <c r="G50" s="11">
        <v>7042.45</v>
      </c>
      <c r="H50" s="12">
        <f t="shared" si="0"/>
        <v>13798.45</v>
      </c>
      <c r="I50" s="13">
        <f t="shared" si="1"/>
        <v>3378</v>
      </c>
      <c r="J50" s="13">
        <f t="shared" si="2"/>
        <v>1637.7790697674418</v>
      </c>
      <c r="K50" s="14">
        <f t="shared" si="3"/>
        <v>48.962021096572435</v>
      </c>
    </row>
    <row r="51" spans="1:11" ht="12.75">
      <c r="A51" s="4">
        <v>47</v>
      </c>
      <c r="B51" s="7" t="s">
        <v>62</v>
      </c>
      <c r="C51" s="8">
        <v>19260311</v>
      </c>
      <c r="D51" s="9" t="s">
        <v>128</v>
      </c>
      <c r="E51" s="10">
        <v>42613</v>
      </c>
      <c r="F51" s="11">
        <v>7664.4</v>
      </c>
      <c r="G51" s="11">
        <v>7262.49</v>
      </c>
      <c r="H51" s="12">
        <f t="shared" si="0"/>
        <v>14926.89</v>
      </c>
      <c r="I51" s="13">
        <f t="shared" si="1"/>
        <v>3832.2</v>
      </c>
      <c r="J51" s="13">
        <f t="shared" si="2"/>
        <v>1688.9511627906977</v>
      </c>
      <c r="K51" s="14">
        <f t="shared" si="3"/>
        <v>51.346261679425524</v>
      </c>
    </row>
    <row r="52" spans="1:11" ht="12.75">
      <c r="A52" s="4">
        <v>48</v>
      </c>
      <c r="B52" s="7" t="s">
        <v>63</v>
      </c>
      <c r="C52" s="8">
        <v>19478279</v>
      </c>
      <c r="D52" s="9" t="s">
        <v>37</v>
      </c>
      <c r="E52" s="10">
        <v>42613</v>
      </c>
      <c r="F52" s="11">
        <v>5139</v>
      </c>
      <c r="G52" s="11">
        <v>5775.8</v>
      </c>
      <c r="H52" s="12">
        <f t="shared" si="0"/>
        <v>10914.8</v>
      </c>
      <c r="I52" s="13">
        <f t="shared" si="1"/>
        <v>2569.5</v>
      </c>
      <c r="J52" s="13">
        <f t="shared" si="2"/>
        <v>1343.2093023255816</v>
      </c>
      <c r="K52" s="14">
        <f t="shared" si="3"/>
        <v>47.08285996994906</v>
      </c>
    </row>
    <row r="53" spans="1:11" ht="12.75">
      <c r="A53" s="4">
        <v>49</v>
      </c>
      <c r="B53" s="7" t="s">
        <v>64</v>
      </c>
      <c r="C53" s="8">
        <v>20451773</v>
      </c>
      <c r="D53" s="9" t="s">
        <v>132</v>
      </c>
      <c r="E53" s="10">
        <v>42613</v>
      </c>
      <c r="F53" s="11">
        <v>4036</v>
      </c>
      <c r="G53" s="11">
        <v>6506.37</v>
      </c>
      <c r="H53" s="12">
        <f t="shared" si="0"/>
        <v>10542.369999999999</v>
      </c>
      <c r="I53" s="13">
        <f t="shared" si="1"/>
        <v>2018</v>
      </c>
      <c r="J53" s="13">
        <f t="shared" si="2"/>
        <v>1513.1093023255814</v>
      </c>
      <c r="K53" s="14">
        <f t="shared" si="3"/>
        <v>38.28361174954019</v>
      </c>
    </row>
    <row r="54" spans="1:11" ht="12.75">
      <c r="A54" s="4">
        <v>50</v>
      </c>
      <c r="B54" s="7" t="s">
        <v>65</v>
      </c>
      <c r="C54" s="8">
        <v>19252416</v>
      </c>
      <c r="D54" s="9" t="s">
        <v>128</v>
      </c>
      <c r="E54" s="10">
        <v>42613</v>
      </c>
      <c r="F54" s="11">
        <v>4416</v>
      </c>
      <c r="G54" s="11">
        <v>4499.82</v>
      </c>
      <c r="H54" s="12">
        <f t="shared" si="0"/>
        <v>8915.82</v>
      </c>
      <c r="I54" s="13">
        <f t="shared" si="1"/>
        <v>2208</v>
      </c>
      <c r="J54" s="13">
        <f t="shared" si="2"/>
        <v>1046.4697674418605</v>
      </c>
      <c r="K54" s="14">
        <f t="shared" si="3"/>
        <v>49.529936674360854</v>
      </c>
    </row>
    <row r="55" spans="1:11" ht="12.75">
      <c r="A55" s="4">
        <v>51</v>
      </c>
      <c r="B55" s="7" t="s">
        <v>66</v>
      </c>
      <c r="C55" s="8">
        <v>19477028</v>
      </c>
      <c r="D55" s="9" t="s">
        <v>15</v>
      </c>
      <c r="E55" s="10">
        <v>42613</v>
      </c>
      <c r="F55" s="11">
        <v>3226</v>
      </c>
      <c r="G55" s="11">
        <v>4789.64</v>
      </c>
      <c r="H55" s="12">
        <f t="shared" si="0"/>
        <v>8015.64</v>
      </c>
      <c r="I55" s="13">
        <f t="shared" si="1"/>
        <v>1613</v>
      </c>
      <c r="J55" s="13">
        <f t="shared" si="2"/>
        <v>1113.8697674418606</v>
      </c>
      <c r="K55" s="14">
        <f t="shared" si="3"/>
        <v>40.246318447435264</v>
      </c>
    </row>
    <row r="56" spans="1:11" ht="12.75">
      <c r="A56" s="4">
        <v>52</v>
      </c>
      <c r="B56" s="7" t="s">
        <v>67</v>
      </c>
      <c r="C56" s="8">
        <v>19317400</v>
      </c>
      <c r="D56" s="9" t="s">
        <v>24</v>
      </c>
      <c r="E56" s="10">
        <v>42613</v>
      </c>
      <c r="F56" s="11">
        <v>6230.4</v>
      </c>
      <c r="G56" s="11">
        <v>4764.06</v>
      </c>
      <c r="H56" s="12">
        <f t="shared" si="0"/>
        <v>10994.46</v>
      </c>
      <c r="I56" s="13">
        <f t="shared" si="1"/>
        <v>3115.2</v>
      </c>
      <c r="J56" s="13">
        <f t="shared" si="2"/>
        <v>1107.9209302325582</v>
      </c>
      <c r="K56" s="14">
        <f t="shared" si="3"/>
        <v>56.668540337588205</v>
      </c>
    </row>
    <row r="57" spans="1:11" ht="12.75">
      <c r="A57" s="4">
        <v>53</v>
      </c>
      <c r="B57" s="7" t="s">
        <v>68</v>
      </c>
      <c r="C57" s="8">
        <v>19370110</v>
      </c>
      <c r="D57" s="9" t="s">
        <v>134</v>
      </c>
      <c r="E57" s="10">
        <v>42613</v>
      </c>
      <c r="F57" s="11">
        <v>8204.4</v>
      </c>
      <c r="G57" s="11">
        <v>8099.61</v>
      </c>
      <c r="H57" s="12">
        <f t="shared" si="0"/>
        <v>16304.009999999998</v>
      </c>
      <c r="I57" s="13">
        <f t="shared" si="1"/>
        <v>4102.2</v>
      </c>
      <c r="J57" s="13">
        <f t="shared" si="2"/>
        <v>1883.6302325581396</v>
      </c>
      <c r="K57" s="14">
        <f t="shared" si="3"/>
        <v>50.32136265863429</v>
      </c>
    </row>
    <row r="58" spans="1:11" ht="12.75">
      <c r="A58" s="4">
        <v>54</v>
      </c>
      <c r="B58" s="7" t="s">
        <v>70</v>
      </c>
      <c r="C58" s="8">
        <v>20335302</v>
      </c>
      <c r="D58" s="9" t="s">
        <v>103</v>
      </c>
      <c r="E58" s="10">
        <v>42613</v>
      </c>
      <c r="F58" s="11">
        <v>5445</v>
      </c>
      <c r="G58" s="11">
        <v>7796.59</v>
      </c>
      <c r="H58" s="12">
        <f t="shared" si="0"/>
        <v>13241.59</v>
      </c>
      <c r="I58" s="13">
        <f t="shared" si="1"/>
        <v>2722.5</v>
      </c>
      <c r="J58" s="13">
        <f t="shared" si="2"/>
        <v>1813.1604651162793</v>
      </c>
      <c r="K58" s="14">
        <f t="shared" si="3"/>
        <v>41.120439463840825</v>
      </c>
    </row>
    <row r="59" spans="1:11" ht="12.75">
      <c r="A59" s="4">
        <v>55</v>
      </c>
      <c r="B59" s="7" t="s">
        <v>71</v>
      </c>
      <c r="C59" s="8">
        <v>19640795</v>
      </c>
      <c r="D59" s="9" t="s">
        <v>15</v>
      </c>
      <c r="E59" s="10">
        <v>42613</v>
      </c>
      <c r="F59" s="11">
        <v>9022.8</v>
      </c>
      <c r="G59" s="11">
        <v>7387.87</v>
      </c>
      <c r="H59" s="12">
        <f t="shared" si="0"/>
        <v>16410.67</v>
      </c>
      <c r="I59" s="13">
        <f t="shared" si="1"/>
        <v>4511.4</v>
      </c>
      <c r="J59" s="13">
        <f t="shared" si="2"/>
        <v>1718.1093023255814</v>
      </c>
      <c r="K59" s="14">
        <f t="shared" si="3"/>
        <v>54.98130179937809</v>
      </c>
    </row>
    <row r="60" spans="1:11" ht="12.75">
      <c r="A60" s="4">
        <v>56</v>
      </c>
      <c r="B60" s="7" t="s">
        <v>72</v>
      </c>
      <c r="C60" s="8">
        <v>20570219</v>
      </c>
      <c r="D60" s="9" t="s">
        <v>69</v>
      </c>
      <c r="E60" s="10">
        <v>42613</v>
      </c>
      <c r="F60" s="11">
        <v>7654.8</v>
      </c>
      <c r="G60" s="11">
        <v>6966.13</v>
      </c>
      <c r="H60" s="12">
        <f t="shared" si="0"/>
        <v>14620.93</v>
      </c>
      <c r="I60" s="13">
        <f t="shared" si="1"/>
        <v>3827.4</v>
      </c>
      <c r="J60" s="13">
        <f t="shared" si="2"/>
        <v>1620.0302325581397</v>
      </c>
      <c r="K60" s="14">
        <f t="shared" si="3"/>
        <v>52.355082747814265</v>
      </c>
    </row>
    <row r="61" spans="1:11" ht="12.75">
      <c r="A61" s="4">
        <v>57</v>
      </c>
      <c r="B61" s="7" t="s">
        <v>73</v>
      </c>
      <c r="C61" s="8">
        <v>19640744</v>
      </c>
      <c r="D61" s="9" t="s">
        <v>136</v>
      </c>
      <c r="E61" s="10">
        <v>42613</v>
      </c>
      <c r="F61" s="11">
        <v>4807</v>
      </c>
      <c r="G61" s="11">
        <v>5675.7</v>
      </c>
      <c r="H61" s="12">
        <f t="shared" si="0"/>
        <v>10482.7</v>
      </c>
      <c r="I61" s="13">
        <f t="shared" si="1"/>
        <v>2403.5</v>
      </c>
      <c r="J61" s="13">
        <f t="shared" si="2"/>
        <v>1319.9302325581396</v>
      </c>
      <c r="K61" s="14">
        <f t="shared" si="3"/>
        <v>45.85650643441098</v>
      </c>
    </row>
    <row r="62" spans="1:11" ht="12.75">
      <c r="A62" s="4">
        <v>58</v>
      </c>
      <c r="B62" s="7" t="s">
        <v>74</v>
      </c>
      <c r="C62" s="8">
        <v>19640779</v>
      </c>
      <c r="D62" s="9" t="s">
        <v>134</v>
      </c>
      <c r="E62" s="10">
        <v>42613</v>
      </c>
      <c r="F62" s="11">
        <v>4631</v>
      </c>
      <c r="G62" s="11">
        <v>5614.94</v>
      </c>
      <c r="H62" s="12">
        <f t="shared" si="0"/>
        <v>10245.939999999999</v>
      </c>
      <c r="I62" s="13">
        <f t="shared" si="1"/>
        <v>2315.5</v>
      </c>
      <c r="J62" s="13">
        <f t="shared" si="2"/>
        <v>1305.8</v>
      </c>
      <c r="K62" s="14">
        <f t="shared" si="3"/>
        <v>45.19839077722494</v>
      </c>
    </row>
    <row r="63" spans="1:11" ht="12.75">
      <c r="A63" s="4">
        <v>59</v>
      </c>
      <c r="B63" s="7" t="s">
        <v>75</v>
      </c>
      <c r="C63" s="8">
        <v>20335337</v>
      </c>
      <c r="D63" s="9" t="s">
        <v>132</v>
      </c>
      <c r="E63" s="10">
        <v>42613</v>
      </c>
      <c r="F63" s="11">
        <v>5613</v>
      </c>
      <c r="G63" s="11">
        <v>6525.25</v>
      </c>
      <c r="H63" s="12">
        <f t="shared" si="0"/>
        <v>12138.25</v>
      </c>
      <c r="I63" s="13">
        <f t="shared" si="1"/>
        <v>2806.5</v>
      </c>
      <c r="J63" s="13">
        <f t="shared" si="2"/>
        <v>1517.5</v>
      </c>
      <c r="K63" s="14">
        <f t="shared" si="3"/>
        <v>46.242250736308776</v>
      </c>
    </row>
    <row r="64" spans="1:11" ht="12.75">
      <c r="A64" s="4">
        <v>60</v>
      </c>
      <c r="B64" s="7" t="s">
        <v>76</v>
      </c>
      <c r="C64" s="8">
        <v>19371107</v>
      </c>
      <c r="D64" s="9" t="s">
        <v>24</v>
      </c>
      <c r="E64" s="10">
        <v>42613</v>
      </c>
      <c r="F64" s="11">
        <v>4582</v>
      </c>
      <c r="G64" s="11">
        <v>3818.1</v>
      </c>
      <c r="H64" s="12">
        <f t="shared" si="0"/>
        <v>8400.1</v>
      </c>
      <c r="I64" s="13">
        <f t="shared" si="1"/>
        <v>2291</v>
      </c>
      <c r="J64" s="13">
        <f t="shared" si="2"/>
        <v>887.9302325581396</v>
      </c>
      <c r="K64" s="14">
        <f t="shared" si="3"/>
        <v>54.54696967893239</v>
      </c>
    </row>
    <row r="65" spans="1:11" ht="12.75">
      <c r="A65" s="4">
        <v>61</v>
      </c>
      <c r="B65" s="7" t="s">
        <v>77</v>
      </c>
      <c r="C65" s="8">
        <v>35797563</v>
      </c>
      <c r="D65" s="9" t="s">
        <v>138</v>
      </c>
      <c r="E65" s="10">
        <v>42613</v>
      </c>
      <c r="F65" s="11">
        <v>7622.4</v>
      </c>
      <c r="G65" s="11">
        <v>8376.49</v>
      </c>
      <c r="H65" s="12">
        <f t="shared" si="0"/>
        <v>15998.89</v>
      </c>
      <c r="I65" s="13">
        <f t="shared" si="1"/>
        <v>3811.2</v>
      </c>
      <c r="J65" s="13">
        <f t="shared" si="2"/>
        <v>1948.0209302325582</v>
      </c>
      <c r="K65" s="14">
        <f t="shared" si="3"/>
        <v>47.64330525430202</v>
      </c>
    </row>
    <row r="66" spans="1:11" ht="12.75">
      <c r="A66" s="4">
        <v>62</v>
      </c>
      <c r="B66" s="7" t="s">
        <v>78</v>
      </c>
      <c r="C66" s="8">
        <v>19414640</v>
      </c>
      <c r="D66" s="9" t="s">
        <v>24</v>
      </c>
      <c r="E66" s="10">
        <v>42613</v>
      </c>
      <c r="F66" s="11">
        <v>3770</v>
      </c>
      <c r="G66" s="11">
        <v>4788.01</v>
      </c>
      <c r="H66" s="12">
        <f t="shared" si="0"/>
        <v>8558.01</v>
      </c>
      <c r="I66" s="13">
        <f t="shared" si="1"/>
        <v>1885</v>
      </c>
      <c r="J66" s="13">
        <f t="shared" si="2"/>
        <v>1113.4906976744187</v>
      </c>
      <c r="K66" s="14">
        <f t="shared" si="3"/>
        <v>44.05229720460714</v>
      </c>
    </row>
    <row r="67" spans="1:11" ht="12.75">
      <c r="A67" s="4">
        <v>63</v>
      </c>
      <c r="B67" s="7" t="s">
        <v>79</v>
      </c>
      <c r="C67" s="8">
        <v>19476537</v>
      </c>
      <c r="D67" s="9" t="s">
        <v>132</v>
      </c>
      <c r="E67" s="10">
        <v>42613</v>
      </c>
      <c r="F67" s="11">
        <v>6135</v>
      </c>
      <c r="G67" s="11">
        <v>5612.06</v>
      </c>
      <c r="H67" s="12">
        <f t="shared" si="0"/>
        <v>11747.060000000001</v>
      </c>
      <c r="I67" s="13">
        <f t="shared" si="1"/>
        <v>3067.5</v>
      </c>
      <c r="J67" s="13">
        <f t="shared" si="2"/>
        <v>1305.1302325581396</v>
      </c>
      <c r="K67" s="14">
        <f t="shared" si="3"/>
        <v>52.225833527708204</v>
      </c>
    </row>
    <row r="68" spans="1:11" ht="12.75">
      <c r="A68" s="4">
        <v>64</v>
      </c>
      <c r="B68" s="7" t="s">
        <v>80</v>
      </c>
      <c r="C68" s="8">
        <v>19414488</v>
      </c>
      <c r="D68" s="9" t="s">
        <v>131</v>
      </c>
      <c r="E68" s="10">
        <v>42613</v>
      </c>
      <c r="F68" s="11">
        <v>5781.6</v>
      </c>
      <c r="G68" s="11">
        <v>4705.62</v>
      </c>
      <c r="H68" s="12">
        <f t="shared" si="0"/>
        <v>10487.220000000001</v>
      </c>
      <c r="I68" s="13">
        <f t="shared" si="1"/>
        <v>2890.8</v>
      </c>
      <c r="J68" s="13">
        <f t="shared" si="2"/>
        <v>1094.3302325581396</v>
      </c>
      <c r="K68" s="14">
        <f t="shared" si="3"/>
        <v>55.12995817766767</v>
      </c>
    </row>
    <row r="69" spans="1:11" ht="12.75">
      <c r="A69" s="4">
        <v>65</v>
      </c>
      <c r="B69" s="7" t="s">
        <v>81</v>
      </c>
      <c r="C69" s="8">
        <v>19414500</v>
      </c>
      <c r="D69" s="9" t="s">
        <v>131</v>
      </c>
      <c r="E69" s="10">
        <v>42613</v>
      </c>
      <c r="F69" s="11">
        <v>4600</v>
      </c>
      <c r="G69" s="11">
        <v>4552.11</v>
      </c>
      <c r="H69" s="12">
        <f aca="true" t="shared" si="4" ref="H69:H80">SUM(F69:G69)</f>
        <v>9152.11</v>
      </c>
      <c r="I69" s="13">
        <f t="shared" si="1"/>
        <v>2300</v>
      </c>
      <c r="J69" s="13">
        <f t="shared" si="2"/>
        <v>1058.6302325581396</v>
      </c>
      <c r="K69" s="14">
        <f t="shared" si="3"/>
        <v>50.26163365606401</v>
      </c>
    </row>
    <row r="70" spans="1:11" ht="12.75">
      <c r="A70" s="4">
        <v>66</v>
      </c>
      <c r="B70" s="7" t="s">
        <v>82</v>
      </c>
      <c r="C70" s="8">
        <v>35566585</v>
      </c>
      <c r="D70" s="9" t="s">
        <v>24</v>
      </c>
      <c r="E70" s="10">
        <v>42613</v>
      </c>
      <c r="F70" s="11">
        <v>5408</v>
      </c>
      <c r="G70" s="11">
        <v>7579.7</v>
      </c>
      <c r="H70" s="12">
        <f t="shared" si="4"/>
        <v>12987.7</v>
      </c>
      <c r="I70" s="13">
        <f aca="true" t="shared" si="5" ref="I70:I111">F70/2</f>
        <v>2704</v>
      </c>
      <c r="J70" s="13">
        <f aca="true" t="shared" si="6" ref="J70:J111">G70/4.3</f>
        <v>1762.7209302325582</v>
      </c>
      <c r="K70" s="14">
        <f aca="true" t="shared" si="7" ref="K70:K112">F70*100/H70</f>
        <v>41.6393972758841</v>
      </c>
    </row>
    <row r="71" spans="1:11" ht="12.75">
      <c r="A71" s="4">
        <v>67</v>
      </c>
      <c r="B71" s="7" t="s">
        <v>83</v>
      </c>
      <c r="C71" s="8">
        <v>20244689</v>
      </c>
      <c r="D71" s="9" t="s">
        <v>69</v>
      </c>
      <c r="E71" s="10">
        <v>42613</v>
      </c>
      <c r="F71" s="11">
        <v>4988</v>
      </c>
      <c r="G71" s="11">
        <v>3713.22</v>
      </c>
      <c r="H71" s="12">
        <f t="shared" si="4"/>
        <v>8701.22</v>
      </c>
      <c r="I71" s="13">
        <f t="shared" si="5"/>
        <v>2494</v>
      </c>
      <c r="J71" s="13">
        <f t="shared" si="6"/>
        <v>863.5395348837209</v>
      </c>
      <c r="K71" s="14">
        <f t="shared" si="7"/>
        <v>57.32529461385875</v>
      </c>
    </row>
    <row r="72" spans="1:11" ht="12.75">
      <c r="A72" s="4">
        <v>68</v>
      </c>
      <c r="B72" s="7" t="s">
        <v>84</v>
      </c>
      <c r="C72" s="8">
        <v>35784687</v>
      </c>
      <c r="D72" s="9" t="s">
        <v>37</v>
      </c>
      <c r="E72" s="10">
        <v>42613</v>
      </c>
      <c r="F72" s="11">
        <v>3426</v>
      </c>
      <c r="G72" s="11">
        <v>5594.13</v>
      </c>
      <c r="H72" s="12">
        <f t="shared" si="4"/>
        <v>9020.130000000001</v>
      </c>
      <c r="I72" s="13">
        <f t="shared" si="5"/>
        <v>1713</v>
      </c>
      <c r="J72" s="13">
        <f t="shared" si="6"/>
        <v>1300.9604651162792</v>
      </c>
      <c r="K72" s="14">
        <f t="shared" si="7"/>
        <v>37.98171423249997</v>
      </c>
    </row>
    <row r="73" spans="1:11" ht="12.75">
      <c r="A73" s="4">
        <v>69</v>
      </c>
      <c r="B73" s="7" t="s">
        <v>85</v>
      </c>
      <c r="C73" s="8">
        <v>35784695</v>
      </c>
      <c r="D73" s="9" t="s">
        <v>132</v>
      </c>
      <c r="E73" s="10">
        <v>42613</v>
      </c>
      <c r="F73" s="11">
        <v>2599.2</v>
      </c>
      <c r="G73" s="11">
        <v>6434.05</v>
      </c>
      <c r="H73" s="12">
        <f t="shared" si="4"/>
        <v>9033.25</v>
      </c>
      <c r="I73" s="13">
        <f t="shared" si="5"/>
        <v>1299.6</v>
      </c>
      <c r="J73" s="13">
        <f t="shared" si="6"/>
        <v>1496.2906976744187</v>
      </c>
      <c r="K73" s="14">
        <f t="shared" si="7"/>
        <v>28.773697174328174</v>
      </c>
    </row>
    <row r="74" spans="1:11" ht="12.75">
      <c r="A74" s="4">
        <v>70</v>
      </c>
      <c r="B74" s="7" t="s">
        <v>86</v>
      </c>
      <c r="C74" s="8">
        <v>20570197</v>
      </c>
      <c r="D74" s="9" t="s">
        <v>139</v>
      </c>
      <c r="E74" s="10">
        <v>42613</v>
      </c>
      <c r="F74" s="11">
        <v>8428.8</v>
      </c>
      <c r="G74" s="11">
        <v>6057.63</v>
      </c>
      <c r="H74" s="12">
        <f t="shared" si="4"/>
        <v>14486.43</v>
      </c>
      <c r="I74" s="13">
        <f t="shared" si="5"/>
        <v>4214.4</v>
      </c>
      <c r="J74" s="13">
        <f t="shared" si="6"/>
        <v>1408.7511627906977</v>
      </c>
      <c r="K74" s="14">
        <f t="shared" si="7"/>
        <v>58.18410747161308</v>
      </c>
    </row>
    <row r="75" spans="1:11" ht="12.75">
      <c r="A75" s="4">
        <v>71</v>
      </c>
      <c r="B75" s="7" t="s">
        <v>87</v>
      </c>
      <c r="C75" s="8">
        <v>19287287</v>
      </c>
      <c r="D75" s="9" t="s">
        <v>24</v>
      </c>
      <c r="E75" s="10">
        <v>42613</v>
      </c>
      <c r="F75" s="11">
        <v>6699.6</v>
      </c>
      <c r="G75" s="11">
        <v>7393.42</v>
      </c>
      <c r="H75" s="12">
        <f t="shared" si="4"/>
        <v>14093.02</v>
      </c>
      <c r="I75" s="13">
        <f t="shared" si="5"/>
        <v>3349.8</v>
      </c>
      <c r="J75" s="13">
        <f t="shared" si="6"/>
        <v>1719.4</v>
      </c>
      <c r="K75" s="14">
        <f t="shared" si="7"/>
        <v>47.538426824059</v>
      </c>
    </row>
    <row r="76" spans="1:11" ht="12.75">
      <c r="A76" s="4">
        <v>72</v>
      </c>
      <c r="B76" s="7" t="s">
        <v>88</v>
      </c>
      <c r="C76" s="8">
        <v>19370020</v>
      </c>
      <c r="D76" s="9" t="s">
        <v>103</v>
      </c>
      <c r="E76" s="10">
        <v>42613</v>
      </c>
      <c r="F76" s="11">
        <v>6155</v>
      </c>
      <c r="G76" s="11">
        <v>4527.73</v>
      </c>
      <c r="H76" s="12">
        <f t="shared" si="4"/>
        <v>10682.73</v>
      </c>
      <c r="I76" s="13">
        <f t="shared" si="5"/>
        <v>3077.5</v>
      </c>
      <c r="J76" s="13">
        <f t="shared" si="6"/>
        <v>1052.960465116279</v>
      </c>
      <c r="K76" s="14">
        <f t="shared" si="7"/>
        <v>57.616358365324224</v>
      </c>
    </row>
    <row r="77" spans="1:11" ht="12.75">
      <c r="A77" s="4">
        <v>73</v>
      </c>
      <c r="B77" s="7" t="s">
        <v>89</v>
      </c>
      <c r="C77" s="8">
        <v>19252220</v>
      </c>
      <c r="D77" s="9" t="s">
        <v>103</v>
      </c>
      <c r="E77" s="10">
        <v>42613</v>
      </c>
      <c r="F77" s="11">
        <v>8569.2</v>
      </c>
      <c r="G77" s="11">
        <v>9247.8</v>
      </c>
      <c r="H77" s="12">
        <f t="shared" si="4"/>
        <v>17817</v>
      </c>
      <c r="I77" s="13">
        <f t="shared" si="5"/>
        <v>4284.6</v>
      </c>
      <c r="J77" s="13">
        <f t="shared" si="6"/>
        <v>2150.6511627906975</v>
      </c>
      <c r="K77" s="14">
        <f t="shared" si="7"/>
        <v>48.09563899646406</v>
      </c>
    </row>
    <row r="78" spans="1:11" ht="12.75">
      <c r="A78" s="4">
        <v>74</v>
      </c>
      <c r="B78" s="7" t="s">
        <v>90</v>
      </c>
      <c r="C78" s="8">
        <v>20244697</v>
      </c>
      <c r="D78" s="9" t="s">
        <v>132</v>
      </c>
      <c r="E78" s="10">
        <v>42613</v>
      </c>
      <c r="F78" s="11">
        <v>5005</v>
      </c>
      <c r="G78" s="11">
        <v>6072.63</v>
      </c>
      <c r="H78" s="12">
        <f t="shared" si="4"/>
        <v>11077.630000000001</v>
      </c>
      <c r="I78" s="13">
        <f t="shared" si="5"/>
        <v>2502.5</v>
      </c>
      <c r="J78" s="13">
        <f t="shared" si="6"/>
        <v>1412.239534883721</v>
      </c>
      <c r="K78" s="14">
        <f t="shared" si="7"/>
        <v>45.18114434224649</v>
      </c>
    </row>
    <row r="79" spans="1:11" ht="12.75">
      <c r="A79" s="4">
        <v>75</v>
      </c>
      <c r="B79" s="7" t="s">
        <v>91</v>
      </c>
      <c r="C79" s="8">
        <v>20451714</v>
      </c>
      <c r="D79" s="9" t="s">
        <v>15</v>
      </c>
      <c r="E79" s="10">
        <v>42613</v>
      </c>
      <c r="F79" s="11">
        <v>2409</v>
      </c>
      <c r="G79" s="11">
        <v>4431.88</v>
      </c>
      <c r="H79" s="12">
        <f t="shared" si="4"/>
        <v>6840.88</v>
      </c>
      <c r="I79" s="13">
        <f t="shared" si="5"/>
        <v>1204.5</v>
      </c>
      <c r="J79" s="13">
        <f t="shared" si="6"/>
        <v>1030.6697674418606</v>
      </c>
      <c r="K79" s="14">
        <f t="shared" si="7"/>
        <v>35.21476769070646</v>
      </c>
    </row>
    <row r="80" spans="1:11" ht="12.75">
      <c r="A80" s="4">
        <v>76</v>
      </c>
      <c r="B80" s="7" t="s">
        <v>92</v>
      </c>
      <c r="C80" s="8">
        <v>19574721</v>
      </c>
      <c r="D80" s="9" t="s">
        <v>37</v>
      </c>
      <c r="E80" s="10">
        <v>42613</v>
      </c>
      <c r="F80" s="11">
        <v>3402.9</v>
      </c>
      <c r="G80" s="11">
        <v>5102.9</v>
      </c>
      <c r="H80" s="12">
        <f t="shared" si="4"/>
        <v>8505.8</v>
      </c>
      <c r="I80" s="13">
        <f t="shared" si="5"/>
        <v>1701.45</v>
      </c>
      <c r="J80" s="13">
        <f t="shared" si="6"/>
        <v>1186.7209302325582</v>
      </c>
      <c r="K80" s="14">
        <f t="shared" si="7"/>
        <v>40.00681887653131</v>
      </c>
    </row>
    <row r="81" spans="1:11" ht="12.75">
      <c r="A81" s="4">
        <v>77</v>
      </c>
      <c r="B81" s="7" t="s">
        <v>93</v>
      </c>
      <c r="C81" s="8">
        <v>20381694</v>
      </c>
      <c r="D81" s="9" t="s">
        <v>140</v>
      </c>
      <c r="E81" s="10">
        <v>42613</v>
      </c>
      <c r="F81" s="11">
        <v>8529.6</v>
      </c>
      <c r="G81" s="11">
        <v>11923.77</v>
      </c>
      <c r="H81" s="12">
        <f>SUM(F81:G81)</f>
        <v>20453.370000000003</v>
      </c>
      <c r="I81" s="13">
        <f t="shared" si="5"/>
        <v>4264.8</v>
      </c>
      <c r="J81" s="13">
        <f t="shared" si="6"/>
        <v>2772.9697674418608</v>
      </c>
      <c r="K81" s="14">
        <f t="shared" si="7"/>
        <v>41.70266317971072</v>
      </c>
    </row>
    <row r="82" spans="1:11" ht="12.75">
      <c r="A82" s="4">
        <v>78</v>
      </c>
      <c r="B82" s="7" t="s">
        <v>94</v>
      </c>
      <c r="C82" s="8">
        <v>19266250</v>
      </c>
      <c r="D82" s="9" t="s">
        <v>126</v>
      </c>
      <c r="E82" s="10">
        <v>42613</v>
      </c>
      <c r="F82" s="11">
        <v>5144.4</v>
      </c>
      <c r="G82" s="11">
        <v>3719.33</v>
      </c>
      <c r="H82" s="12">
        <f aca="true" t="shared" si="8" ref="H82:H111">SUM(F82:G82)</f>
        <v>8863.73</v>
      </c>
      <c r="I82" s="13">
        <f t="shared" si="5"/>
        <v>2572.2</v>
      </c>
      <c r="J82" s="13">
        <f t="shared" si="6"/>
        <v>864.9604651162791</v>
      </c>
      <c r="K82" s="14">
        <f t="shared" si="7"/>
        <v>58.03877148784992</v>
      </c>
    </row>
    <row r="83" spans="1:11" ht="12.75">
      <c r="A83" s="24">
        <v>79</v>
      </c>
      <c r="B83" s="25" t="s">
        <v>95</v>
      </c>
      <c r="C83" s="26">
        <v>19370772</v>
      </c>
      <c r="D83" s="27"/>
      <c r="E83" s="28"/>
      <c r="F83" s="29"/>
      <c r="G83" s="29"/>
      <c r="H83" s="30">
        <f t="shared" si="8"/>
        <v>0</v>
      </c>
      <c r="I83" s="31">
        <f t="shared" si="5"/>
        <v>0</v>
      </c>
      <c r="J83" s="31">
        <f t="shared" si="6"/>
        <v>0</v>
      </c>
      <c r="K83" s="32" t="e">
        <f t="shared" si="7"/>
        <v>#DIV/0!</v>
      </c>
    </row>
    <row r="84" spans="1:11" ht="12.75">
      <c r="A84" s="4">
        <v>80</v>
      </c>
      <c r="B84" s="7" t="s">
        <v>96</v>
      </c>
      <c r="C84" s="8">
        <v>19641065</v>
      </c>
      <c r="D84" s="9" t="s">
        <v>161</v>
      </c>
      <c r="E84" s="10">
        <v>42613</v>
      </c>
      <c r="F84" s="11">
        <v>6201</v>
      </c>
      <c r="G84" s="11">
        <v>6444.88</v>
      </c>
      <c r="H84" s="12">
        <f t="shared" si="8"/>
        <v>12645.880000000001</v>
      </c>
      <c r="I84" s="13">
        <f t="shared" si="5"/>
        <v>3100.5</v>
      </c>
      <c r="J84" s="13">
        <f t="shared" si="6"/>
        <v>1498.8093023255815</v>
      </c>
      <c r="K84" s="14">
        <f t="shared" si="7"/>
        <v>49.03573337719478</v>
      </c>
    </row>
    <row r="85" spans="1:11" ht="12.75">
      <c r="A85" s="4">
        <v>81</v>
      </c>
      <c r="B85" s="7" t="s">
        <v>97</v>
      </c>
      <c r="C85" s="8">
        <v>20244891</v>
      </c>
      <c r="D85" s="9" t="s">
        <v>141</v>
      </c>
      <c r="E85" s="10">
        <v>42613</v>
      </c>
      <c r="F85" s="11">
        <v>4407</v>
      </c>
      <c r="G85" s="11">
        <v>4860.51</v>
      </c>
      <c r="H85" s="12">
        <f t="shared" si="8"/>
        <v>9267.51</v>
      </c>
      <c r="I85" s="13">
        <f t="shared" si="5"/>
        <v>2203.5</v>
      </c>
      <c r="J85" s="13">
        <f t="shared" si="6"/>
        <v>1130.3511627906978</v>
      </c>
      <c r="K85" s="14">
        <f t="shared" si="7"/>
        <v>47.553226271134314</v>
      </c>
    </row>
    <row r="86" spans="1:11" ht="12.75">
      <c r="A86" s="4">
        <v>82</v>
      </c>
      <c r="B86" s="7" t="s">
        <v>98</v>
      </c>
      <c r="C86" s="8">
        <v>19287600</v>
      </c>
      <c r="D86" s="9" t="s">
        <v>132</v>
      </c>
      <c r="E86" s="10">
        <v>42613</v>
      </c>
      <c r="F86" s="11">
        <v>4290</v>
      </c>
      <c r="G86" s="11">
        <v>6115.63</v>
      </c>
      <c r="H86" s="12">
        <f t="shared" si="8"/>
        <v>10405.630000000001</v>
      </c>
      <c r="I86" s="13">
        <f t="shared" si="5"/>
        <v>2145</v>
      </c>
      <c r="J86" s="13">
        <f t="shared" si="6"/>
        <v>1422.239534883721</v>
      </c>
      <c r="K86" s="14">
        <f t="shared" si="7"/>
        <v>41.2276815531592</v>
      </c>
    </row>
    <row r="87" spans="1:11" ht="12.75">
      <c r="A87" s="4">
        <v>83</v>
      </c>
      <c r="B87" s="7" t="s">
        <v>99</v>
      </c>
      <c r="C87" s="8">
        <v>19316846</v>
      </c>
      <c r="D87" s="9" t="s">
        <v>132</v>
      </c>
      <c r="E87" s="10">
        <v>42613</v>
      </c>
      <c r="F87" s="11">
        <v>5770.8</v>
      </c>
      <c r="G87" s="11">
        <v>5076.62</v>
      </c>
      <c r="H87" s="12">
        <f t="shared" si="8"/>
        <v>10847.42</v>
      </c>
      <c r="I87" s="13">
        <f t="shared" si="5"/>
        <v>2885.4</v>
      </c>
      <c r="J87" s="13">
        <f t="shared" si="6"/>
        <v>1180.6093023255814</v>
      </c>
      <c r="K87" s="14">
        <f t="shared" si="7"/>
        <v>53.19974703662253</v>
      </c>
    </row>
    <row r="88" spans="1:11" ht="12.75">
      <c r="A88" s="4">
        <v>84</v>
      </c>
      <c r="B88" s="7" t="s">
        <v>100</v>
      </c>
      <c r="C88" s="8">
        <v>19370586</v>
      </c>
      <c r="D88" s="9" t="s">
        <v>142</v>
      </c>
      <c r="E88" s="10">
        <v>42613</v>
      </c>
      <c r="F88" s="11">
        <v>6781.2</v>
      </c>
      <c r="G88" s="11">
        <v>6131.54</v>
      </c>
      <c r="H88" s="12">
        <f t="shared" si="8"/>
        <v>12912.74</v>
      </c>
      <c r="I88" s="13">
        <f t="shared" si="5"/>
        <v>3390.6</v>
      </c>
      <c r="J88" s="13">
        <f t="shared" si="6"/>
        <v>1425.939534883721</v>
      </c>
      <c r="K88" s="14">
        <f t="shared" si="7"/>
        <v>52.51557763882801</v>
      </c>
    </row>
    <row r="89" spans="1:11" ht="12.75">
      <c r="A89" s="4">
        <v>85</v>
      </c>
      <c r="B89" s="7" t="s">
        <v>101</v>
      </c>
      <c r="C89" s="8">
        <v>20869017</v>
      </c>
      <c r="D89" s="9" t="s">
        <v>132</v>
      </c>
      <c r="E89" s="10">
        <v>42613</v>
      </c>
      <c r="F89" s="11">
        <v>4712.4</v>
      </c>
      <c r="G89" s="11">
        <v>4926.34</v>
      </c>
      <c r="H89" s="12">
        <f t="shared" si="8"/>
        <v>9638.74</v>
      </c>
      <c r="I89" s="13">
        <f t="shared" si="5"/>
        <v>2356.2</v>
      </c>
      <c r="J89" s="13">
        <f t="shared" si="6"/>
        <v>1145.660465116279</v>
      </c>
      <c r="K89" s="14">
        <f t="shared" si="7"/>
        <v>48.89020764124771</v>
      </c>
    </row>
    <row r="90" spans="1:11" ht="12.75">
      <c r="A90" s="4">
        <v>86</v>
      </c>
      <c r="B90" s="7" t="s">
        <v>102</v>
      </c>
      <c r="C90" s="8">
        <v>19372285</v>
      </c>
      <c r="D90" s="9" t="s">
        <v>143</v>
      </c>
      <c r="E90" s="10">
        <v>42613</v>
      </c>
      <c r="F90" s="11">
        <v>5173.2</v>
      </c>
      <c r="G90" s="11">
        <v>7026.29</v>
      </c>
      <c r="H90" s="12">
        <f t="shared" si="8"/>
        <v>12199.49</v>
      </c>
      <c r="I90" s="13">
        <f t="shared" si="5"/>
        <v>2586.6</v>
      </c>
      <c r="J90" s="13">
        <f t="shared" si="6"/>
        <v>1634.0209302325582</v>
      </c>
      <c r="K90" s="14">
        <f t="shared" si="7"/>
        <v>42.40505135870434</v>
      </c>
    </row>
    <row r="91" spans="1:11" ht="12.75">
      <c r="A91" s="4">
        <v>87</v>
      </c>
      <c r="B91" s="7" t="s">
        <v>104</v>
      </c>
      <c r="C91" s="8">
        <v>20627684</v>
      </c>
      <c r="D91" s="9" t="s">
        <v>144</v>
      </c>
      <c r="E91" s="10">
        <v>42613</v>
      </c>
      <c r="F91" s="11">
        <v>5959</v>
      </c>
      <c r="G91" s="11">
        <v>5559.04</v>
      </c>
      <c r="H91" s="12">
        <f t="shared" si="8"/>
        <v>11518.04</v>
      </c>
      <c r="I91" s="13">
        <f t="shared" si="5"/>
        <v>2979.5</v>
      </c>
      <c r="J91" s="13">
        <f t="shared" si="6"/>
        <v>1292.8</v>
      </c>
      <c r="K91" s="14">
        <f t="shared" si="7"/>
        <v>51.73623290073658</v>
      </c>
    </row>
    <row r="92" spans="1:11" ht="12.75">
      <c r="A92" s="4">
        <v>88</v>
      </c>
      <c r="B92" s="7" t="s">
        <v>105</v>
      </c>
      <c r="C92" s="8">
        <v>20627676</v>
      </c>
      <c r="D92" s="9" t="s">
        <v>145</v>
      </c>
      <c r="E92" s="10">
        <v>42613</v>
      </c>
      <c r="F92" s="11">
        <v>5926</v>
      </c>
      <c r="G92" s="11">
        <v>4588.7</v>
      </c>
      <c r="H92" s="12">
        <f t="shared" si="8"/>
        <v>10514.7</v>
      </c>
      <c r="I92" s="13">
        <f t="shared" si="5"/>
        <v>2963</v>
      </c>
      <c r="J92" s="13">
        <f t="shared" si="6"/>
        <v>1067.139534883721</v>
      </c>
      <c r="K92" s="14">
        <f t="shared" si="7"/>
        <v>56.35919236877894</v>
      </c>
    </row>
    <row r="93" spans="1:11" ht="12.75">
      <c r="A93" s="4">
        <v>89</v>
      </c>
      <c r="B93" s="7" t="s">
        <v>106</v>
      </c>
      <c r="C93" s="8">
        <v>19414100</v>
      </c>
      <c r="D93" s="9" t="s">
        <v>131</v>
      </c>
      <c r="E93" s="10">
        <v>42613</v>
      </c>
      <c r="F93" s="11">
        <v>7326</v>
      </c>
      <c r="G93" s="11">
        <v>7558.02</v>
      </c>
      <c r="H93" s="12">
        <f t="shared" si="8"/>
        <v>14884.02</v>
      </c>
      <c r="I93" s="13">
        <f t="shared" si="5"/>
        <v>3663</v>
      </c>
      <c r="J93" s="13">
        <f t="shared" si="6"/>
        <v>1757.6790697674421</v>
      </c>
      <c r="K93" s="14">
        <f t="shared" si="7"/>
        <v>49.220573474101755</v>
      </c>
    </row>
    <row r="94" spans="1:11" ht="12.75">
      <c r="A94" s="4">
        <v>90</v>
      </c>
      <c r="B94" s="7" t="s">
        <v>107</v>
      </c>
      <c r="C94" s="8">
        <v>20245013</v>
      </c>
      <c r="D94" s="9" t="s">
        <v>146</v>
      </c>
      <c r="E94" s="10">
        <v>42613</v>
      </c>
      <c r="F94" s="11">
        <v>6531.6</v>
      </c>
      <c r="G94" s="11">
        <v>6048.68</v>
      </c>
      <c r="H94" s="12">
        <f t="shared" si="8"/>
        <v>12580.28</v>
      </c>
      <c r="I94" s="13">
        <f t="shared" si="5"/>
        <v>3265.8</v>
      </c>
      <c r="J94" s="13">
        <f t="shared" si="6"/>
        <v>1406.6697674418606</v>
      </c>
      <c r="K94" s="14">
        <f t="shared" si="7"/>
        <v>51.91935314635286</v>
      </c>
    </row>
    <row r="95" spans="1:11" ht="12.75">
      <c r="A95" s="4">
        <v>91</v>
      </c>
      <c r="B95" s="7" t="s">
        <v>108</v>
      </c>
      <c r="C95" s="15">
        <v>19641464</v>
      </c>
      <c r="D95" s="16">
        <v>33</v>
      </c>
      <c r="E95" s="10">
        <v>42613</v>
      </c>
      <c r="F95" s="11">
        <v>6936</v>
      </c>
      <c r="G95" s="11">
        <v>6490.55</v>
      </c>
      <c r="H95" s="12">
        <f t="shared" si="8"/>
        <v>13426.55</v>
      </c>
      <c r="I95" s="13">
        <f t="shared" si="5"/>
        <v>3468</v>
      </c>
      <c r="J95" s="13">
        <f t="shared" si="6"/>
        <v>1509.4302325581396</v>
      </c>
      <c r="K95" s="14">
        <f t="shared" si="7"/>
        <v>51.65884013391378</v>
      </c>
    </row>
    <row r="96" spans="1:11" ht="12.75">
      <c r="A96" s="4">
        <v>92</v>
      </c>
      <c r="B96" s="7" t="s">
        <v>109</v>
      </c>
      <c r="C96" s="8">
        <v>19687704</v>
      </c>
      <c r="D96" s="9" t="s">
        <v>127</v>
      </c>
      <c r="E96" s="10">
        <v>42613</v>
      </c>
      <c r="F96" s="11">
        <v>8228.4</v>
      </c>
      <c r="G96" s="11">
        <v>8226.16</v>
      </c>
      <c r="H96" s="12">
        <f t="shared" si="8"/>
        <v>16454.559999999998</v>
      </c>
      <c r="I96" s="13">
        <f t="shared" si="5"/>
        <v>4114.2</v>
      </c>
      <c r="J96" s="13">
        <f t="shared" si="6"/>
        <v>1913.0604651162791</v>
      </c>
      <c r="K96" s="14">
        <f t="shared" si="7"/>
        <v>50.006806623817354</v>
      </c>
    </row>
    <row r="97" spans="1:11" ht="12.75">
      <c r="A97" s="4">
        <v>93</v>
      </c>
      <c r="B97" s="7" t="s">
        <v>110</v>
      </c>
      <c r="C97" s="8">
        <v>19640884</v>
      </c>
      <c r="D97" s="9" t="s">
        <v>131</v>
      </c>
      <c r="E97" s="10">
        <v>42613</v>
      </c>
      <c r="F97" s="11">
        <v>3577.2</v>
      </c>
      <c r="G97" s="11">
        <v>3382.55</v>
      </c>
      <c r="H97" s="12">
        <f t="shared" si="8"/>
        <v>6959.75</v>
      </c>
      <c r="I97" s="13">
        <f t="shared" si="5"/>
        <v>1788.6</v>
      </c>
      <c r="J97" s="13">
        <f t="shared" si="6"/>
        <v>786.639534883721</v>
      </c>
      <c r="K97" s="14">
        <f t="shared" si="7"/>
        <v>51.398397930960165</v>
      </c>
    </row>
    <row r="98" spans="1:11" ht="12.75">
      <c r="A98" s="4">
        <v>94</v>
      </c>
      <c r="B98" s="7" t="s">
        <v>111</v>
      </c>
      <c r="C98" s="17">
        <v>20991617</v>
      </c>
      <c r="D98" s="9" t="s">
        <v>69</v>
      </c>
      <c r="E98" s="10">
        <v>42613</v>
      </c>
      <c r="F98" s="11">
        <v>6081.6</v>
      </c>
      <c r="G98" s="11">
        <v>6736.85</v>
      </c>
      <c r="H98" s="12">
        <f t="shared" si="8"/>
        <v>12818.45</v>
      </c>
      <c r="I98" s="13">
        <f t="shared" si="5"/>
        <v>3040.8</v>
      </c>
      <c r="J98" s="13">
        <f t="shared" si="6"/>
        <v>1566.7093023255816</v>
      </c>
      <c r="K98" s="14">
        <f t="shared" si="7"/>
        <v>47.444113757903644</v>
      </c>
    </row>
    <row r="99" spans="1:11" ht="12.75">
      <c r="A99" s="4">
        <v>95</v>
      </c>
      <c r="B99" s="7" t="s">
        <v>112</v>
      </c>
      <c r="C99" s="17">
        <v>23673588</v>
      </c>
      <c r="D99" s="9" t="s">
        <v>37</v>
      </c>
      <c r="E99" s="10">
        <v>42613</v>
      </c>
      <c r="F99" s="11">
        <v>6518</v>
      </c>
      <c r="G99" s="11">
        <v>5523.57</v>
      </c>
      <c r="H99" s="12">
        <f t="shared" si="8"/>
        <v>12041.57</v>
      </c>
      <c r="I99" s="13">
        <f t="shared" si="5"/>
        <v>3259</v>
      </c>
      <c r="J99" s="13">
        <f t="shared" si="6"/>
        <v>1284.5511627906976</v>
      </c>
      <c r="K99" s="14">
        <f t="shared" si="7"/>
        <v>54.12915425480232</v>
      </c>
    </row>
    <row r="100" spans="1:11" ht="12.75">
      <c r="A100" s="4">
        <v>96</v>
      </c>
      <c r="B100" s="7" t="s">
        <v>113</v>
      </c>
      <c r="C100" s="17">
        <v>20288243</v>
      </c>
      <c r="D100" s="9" t="s">
        <v>162</v>
      </c>
      <c r="E100" s="10">
        <v>42613</v>
      </c>
      <c r="F100" s="11">
        <v>4336</v>
      </c>
      <c r="G100" s="11">
        <v>3025.48</v>
      </c>
      <c r="H100" s="12">
        <f t="shared" si="8"/>
        <v>7361.48</v>
      </c>
      <c r="I100" s="13">
        <f t="shared" si="5"/>
        <v>2168</v>
      </c>
      <c r="J100" s="13">
        <f t="shared" si="6"/>
        <v>703.6</v>
      </c>
      <c r="K100" s="14">
        <f t="shared" si="7"/>
        <v>58.90119921537517</v>
      </c>
    </row>
    <row r="101" spans="1:11" ht="12.75">
      <c r="A101" s="4">
        <v>97</v>
      </c>
      <c r="B101" s="7" t="s">
        <v>114</v>
      </c>
      <c r="C101" s="17">
        <v>24889220</v>
      </c>
      <c r="D101" s="9" t="s">
        <v>143</v>
      </c>
      <c r="E101" s="10">
        <v>42613</v>
      </c>
      <c r="F101" s="11">
        <v>7509.6</v>
      </c>
      <c r="G101" s="11">
        <v>8079.18</v>
      </c>
      <c r="H101" s="12">
        <f t="shared" si="8"/>
        <v>15588.78</v>
      </c>
      <c r="I101" s="13">
        <f t="shared" si="5"/>
        <v>3754.8</v>
      </c>
      <c r="J101" s="13">
        <f t="shared" si="6"/>
        <v>1878.879069767442</v>
      </c>
      <c r="K101" s="14">
        <f t="shared" si="7"/>
        <v>48.17310912079072</v>
      </c>
    </row>
    <row r="102" spans="1:11" ht="12.75">
      <c r="A102" s="4">
        <v>98</v>
      </c>
      <c r="B102" s="7" t="s">
        <v>115</v>
      </c>
      <c r="C102" s="17">
        <v>24916618</v>
      </c>
      <c r="D102" s="9" t="s">
        <v>131</v>
      </c>
      <c r="E102" s="10">
        <v>42613</v>
      </c>
      <c r="F102" s="11">
        <v>6749</v>
      </c>
      <c r="G102" s="11">
        <v>7476.41</v>
      </c>
      <c r="H102" s="12">
        <f t="shared" si="8"/>
        <v>14225.41</v>
      </c>
      <c r="I102" s="13">
        <f t="shared" si="5"/>
        <v>3374.5</v>
      </c>
      <c r="J102" s="13">
        <f t="shared" si="6"/>
        <v>1738.7</v>
      </c>
      <c r="K102" s="14">
        <f t="shared" si="7"/>
        <v>47.44327228529793</v>
      </c>
    </row>
    <row r="103" spans="1:11" ht="12.75">
      <c r="A103" s="4">
        <v>99</v>
      </c>
      <c r="B103" s="18" t="s">
        <v>116</v>
      </c>
      <c r="C103" s="18">
        <v>36016032</v>
      </c>
      <c r="D103" s="9" t="s">
        <v>138</v>
      </c>
      <c r="E103" s="10">
        <v>42613</v>
      </c>
      <c r="F103" s="11">
        <v>6265.2</v>
      </c>
      <c r="G103" s="11">
        <v>7022.85</v>
      </c>
      <c r="H103" s="12">
        <f>SUM(F103:G103)</f>
        <v>13288.05</v>
      </c>
      <c r="I103" s="13">
        <f t="shared" si="5"/>
        <v>3132.6</v>
      </c>
      <c r="J103" s="13">
        <f t="shared" si="6"/>
        <v>1633.2209302325582</v>
      </c>
      <c r="K103" s="14">
        <f t="shared" si="7"/>
        <v>47.14913023355572</v>
      </c>
    </row>
    <row r="104" spans="1:11" ht="12.75">
      <c r="A104" s="4">
        <v>100</v>
      </c>
      <c r="B104" s="18" t="s">
        <v>117</v>
      </c>
      <c r="C104" s="18">
        <v>27233024</v>
      </c>
      <c r="D104" s="9" t="s">
        <v>132</v>
      </c>
      <c r="E104" s="10">
        <v>42613</v>
      </c>
      <c r="F104" s="11">
        <v>6596.4</v>
      </c>
      <c r="G104" s="11">
        <v>6788.02</v>
      </c>
      <c r="H104" s="12">
        <f t="shared" si="8"/>
        <v>13384.42</v>
      </c>
      <c r="I104" s="13">
        <f t="shared" si="5"/>
        <v>3298.2</v>
      </c>
      <c r="J104" s="13">
        <f t="shared" si="6"/>
        <v>1578.6093023255817</v>
      </c>
      <c r="K104" s="14">
        <f t="shared" si="7"/>
        <v>49.284167711413716</v>
      </c>
    </row>
    <row r="105" spans="1:11" ht="12.75">
      <c r="A105" s="4">
        <v>101</v>
      </c>
      <c r="B105" s="18" t="s">
        <v>118</v>
      </c>
      <c r="C105" s="18">
        <v>28253836</v>
      </c>
      <c r="D105" s="9" t="s">
        <v>24</v>
      </c>
      <c r="E105" s="10">
        <v>42613</v>
      </c>
      <c r="F105" s="11">
        <v>4809</v>
      </c>
      <c r="G105" s="11">
        <v>4825.03</v>
      </c>
      <c r="H105" s="12">
        <f t="shared" si="8"/>
        <v>9634.029999999999</v>
      </c>
      <c r="I105" s="13">
        <f t="shared" si="5"/>
        <v>2404.5</v>
      </c>
      <c r="J105" s="13">
        <f t="shared" si="6"/>
        <v>1122.1</v>
      </c>
      <c r="K105" s="14">
        <f t="shared" si="7"/>
        <v>49.91680532445924</v>
      </c>
    </row>
    <row r="106" spans="1:11" ht="12.75">
      <c r="A106" s="24">
        <v>102</v>
      </c>
      <c r="B106" s="34" t="s">
        <v>119</v>
      </c>
      <c r="C106" s="34">
        <v>29565887</v>
      </c>
      <c r="D106" s="27"/>
      <c r="E106" s="28"/>
      <c r="F106" s="29"/>
      <c r="G106" s="29"/>
      <c r="H106" s="30">
        <f t="shared" si="8"/>
        <v>0</v>
      </c>
      <c r="I106" s="31">
        <f t="shared" si="5"/>
        <v>0</v>
      </c>
      <c r="J106" s="31">
        <f t="shared" si="6"/>
        <v>0</v>
      </c>
      <c r="K106" s="32" t="e">
        <f t="shared" si="7"/>
        <v>#DIV/0!</v>
      </c>
    </row>
    <row r="107" spans="1:11" ht="12.75">
      <c r="A107" s="4">
        <v>103</v>
      </c>
      <c r="B107" s="18" t="s">
        <v>120</v>
      </c>
      <c r="C107" s="18">
        <v>31253534</v>
      </c>
      <c r="D107" s="9" t="s">
        <v>148</v>
      </c>
      <c r="E107" s="10">
        <v>42613</v>
      </c>
      <c r="F107" s="11">
        <v>4795</v>
      </c>
      <c r="G107" s="11">
        <v>4527.3</v>
      </c>
      <c r="H107" s="12">
        <f t="shared" si="8"/>
        <v>9322.3</v>
      </c>
      <c r="I107" s="13">
        <f t="shared" si="5"/>
        <v>2397.5</v>
      </c>
      <c r="J107" s="13">
        <f t="shared" si="6"/>
        <v>1052.860465116279</v>
      </c>
      <c r="K107" s="14">
        <f t="shared" si="7"/>
        <v>51.43580446885426</v>
      </c>
    </row>
    <row r="108" spans="1:11" ht="12.75">
      <c r="A108" s="4">
        <v>104</v>
      </c>
      <c r="B108" s="18" t="s">
        <v>121</v>
      </c>
      <c r="C108" s="18">
        <v>31392079</v>
      </c>
      <c r="D108" s="9" t="s">
        <v>24</v>
      </c>
      <c r="E108" s="10">
        <v>42613</v>
      </c>
      <c r="F108" s="11">
        <v>5012</v>
      </c>
      <c r="G108" s="11">
        <v>4913.74</v>
      </c>
      <c r="H108" s="12">
        <f t="shared" si="8"/>
        <v>9925.74</v>
      </c>
      <c r="I108" s="13">
        <f t="shared" si="5"/>
        <v>2506</v>
      </c>
      <c r="J108" s="13">
        <f t="shared" si="6"/>
        <v>1142.7302325581395</v>
      </c>
      <c r="K108" s="14">
        <f t="shared" si="7"/>
        <v>50.49497568947</v>
      </c>
    </row>
    <row r="109" spans="1:11" ht="12.75">
      <c r="A109" s="4">
        <v>105</v>
      </c>
      <c r="B109" s="18" t="s">
        <v>122</v>
      </c>
      <c r="C109" s="18">
        <v>31640980</v>
      </c>
      <c r="D109" s="9" t="s">
        <v>69</v>
      </c>
      <c r="E109" s="10">
        <v>42613</v>
      </c>
      <c r="F109" s="11">
        <v>5388</v>
      </c>
      <c r="G109" s="11">
        <v>5729.49</v>
      </c>
      <c r="H109" s="12">
        <f t="shared" si="8"/>
        <v>11117.49</v>
      </c>
      <c r="I109" s="13">
        <f t="shared" si="5"/>
        <v>2694</v>
      </c>
      <c r="J109" s="13">
        <f t="shared" si="6"/>
        <v>1332.4395348837209</v>
      </c>
      <c r="K109" s="14">
        <f t="shared" si="7"/>
        <v>48.464176716147264</v>
      </c>
    </row>
    <row r="110" spans="1:11" ht="12.75">
      <c r="A110" s="4">
        <v>106</v>
      </c>
      <c r="B110" s="18" t="s">
        <v>149</v>
      </c>
      <c r="C110" s="18">
        <v>36111786</v>
      </c>
      <c r="D110" s="9" t="s">
        <v>150</v>
      </c>
      <c r="E110" s="10">
        <v>42613</v>
      </c>
      <c r="F110" s="11">
        <v>4680</v>
      </c>
      <c r="G110" s="11">
        <v>5108.4</v>
      </c>
      <c r="H110" s="33">
        <f t="shared" si="8"/>
        <v>9788.4</v>
      </c>
      <c r="I110" s="13">
        <f t="shared" si="5"/>
        <v>2340</v>
      </c>
      <c r="J110" s="13">
        <f t="shared" si="6"/>
        <v>1188</v>
      </c>
      <c r="K110" s="14">
        <f t="shared" si="7"/>
        <v>47.81169547627805</v>
      </c>
    </row>
    <row r="111" spans="1:11" ht="12.75">
      <c r="A111" s="4">
        <v>107</v>
      </c>
      <c r="B111" s="18" t="s">
        <v>151</v>
      </c>
      <c r="C111" s="18">
        <v>36248687</v>
      </c>
      <c r="D111" s="9" t="s">
        <v>147</v>
      </c>
      <c r="E111" s="10">
        <v>42613</v>
      </c>
      <c r="F111" s="11">
        <v>5274</v>
      </c>
      <c r="G111" s="11">
        <v>5386.95</v>
      </c>
      <c r="H111" s="33">
        <f t="shared" si="8"/>
        <v>10660.95</v>
      </c>
      <c r="I111" s="13">
        <f t="shared" si="5"/>
        <v>2637</v>
      </c>
      <c r="J111" s="13">
        <f t="shared" si="6"/>
        <v>1252.7790697674418</v>
      </c>
      <c r="K111" s="14">
        <f t="shared" si="7"/>
        <v>49.47026296905998</v>
      </c>
    </row>
    <row r="112" spans="1:11" ht="12.75">
      <c r="A112" s="40" t="s">
        <v>123</v>
      </c>
      <c r="B112" s="40"/>
      <c r="C112" s="40"/>
      <c r="D112" s="40"/>
      <c r="E112" s="40"/>
      <c r="F112" s="19">
        <f>SUM(F5:F111)</f>
        <v>594346.2000000001</v>
      </c>
      <c r="G112" s="19">
        <f>SUM(G5:G111)</f>
        <v>620604.4300000002</v>
      </c>
      <c r="H112" s="41">
        <f>F112+G112</f>
        <v>1214950.6300000004</v>
      </c>
      <c r="I112" s="13">
        <f>SUM(I5:I111)</f>
        <v>297173.10000000003</v>
      </c>
      <c r="J112" s="13">
        <f>SUM(J5:J111)</f>
        <v>144326.61162790697</v>
      </c>
      <c r="K112" s="14">
        <f t="shared" si="7"/>
        <v>48.91937049326851</v>
      </c>
    </row>
    <row r="113" spans="1:11" ht="12.75">
      <c r="A113" s="3"/>
      <c r="B113" s="2"/>
      <c r="C113" s="2"/>
      <c r="D113" s="2"/>
      <c r="E113" s="2"/>
      <c r="F113" s="20"/>
      <c r="G113" s="21"/>
      <c r="H113" s="42"/>
      <c r="I113" s="2"/>
      <c r="J113" s="2"/>
      <c r="K113" s="3"/>
    </row>
    <row r="115" spans="5:9" ht="12.75">
      <c r="E115" s="22"/>
      <c r="G115" s="23"/>
      <c r="I115" s="22"/>
    </row>
    <row r="116" ht="12.75">
      <c r="E116" s="22"/>
    </row>
  </sheetData>
  <mergeCells count="9">
    <mergeCell ref="A112:E112"/>
    <mergeCell ref="H112:H113"/>
    <mergeCell ref="A1:K1"/>
    <mergeCell ref="A3:A4"/>
    <mergeCell ref="B3:B4"/>
    <mergeCell ref="C3:C4"/>
    <mergeCell ref="D3:E3"/>
    <mergeCell ref="F3:G3"/>
    <mergeCell ref="H3:H4"/>
  </mergeCells>
  <printOptions/>
  <pageMargins left="0.15748031496062992" right="0" top="0.5905511811023623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36" sqref="D36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4" max="4" width="8.421875" style="0" bestFit="1" customWidth="1"/>
    <col min="8" max="8" width="10.140625" style="0" customWidth="1"/>
  </cols>
  <sheetData>
    <row r="1" spans="1:8" ht="12.75">
      <c r="A1" s="39" t="s">
        <v>156</v>
      </c>
      <c r="B1" s="39"/>
      <c r="C1" s="39"/>
      <c r="D1" s="39"/>
      <c r="E1" s="39"/>
      <c r="F1" s="39"/>
      <c r="G1" s="39"/>
      <c r="H1" s="39"/>
    </row>
    <row r="3" spans="2:8" ht="12.75">
      <c r="B3" s="40" t="s">
        <v>0</v>
      </c>
      <c r="C3" s="40" t="s">
        <v>1</v>
      </c>
      <c r="D3" s="40" t="s">
        <v>2</v>
      </c>
      <c r="E3" s="44" t="s">
        <v>3</v>
      </c>
      <c r="F3" s="44"/>
      <c r="G3" s="40" t="s">
        <v>153</v>
      </c>
      <c r="H3" s="40" t="s">
        <v>5</v>
      </c>
    </row>
    <row r="4" spans="2:8" ht="12.75">
      <c r="B4" s="40"/>
      <c r="C4" s="40"/>
      <c r="D4" s="40"/>
      <c r="E4" s="4" t="s">
        <v>6</v>
      </c>
      <c r="F4" s="4" t="s">
        <v>7</v>
      </c>
      <c r="G4" s="40"/>
      <c r="H4" s="40"/>
    </row>
    <row r="5" spans="2:8" ht="12.75">
      <c r="B5" s="4">
        <v>1</v>
      </c>
      <c r="C5" s="7" t="s">
        <v>16</v>
      </c>
      <c r="D5" s="8">
        <v>20691873</v>
      </c>
      <c r="E5" s="9" t="s">
        <v>157</v>
      </c>
      <c r="F5" s="10">
        <v>42613</v>
      </c>
      <c r="G5" s="35">
        <v>58</v>
      </c>
      <c r="H5" s="36">
        <v>1577.6</v>
      </c>
    </row>
    <row r="6" spans="2:8" ht="12.75">
      <c r="B6" s="4">
        <v>2</v>
      </c>
      <c r="C6" s="7" t="s">
        <v>29</v>
      </c>
      <c r="D6" s="8">
        <v>20451781</v>
      </c>
      <c r="E6" s="9" t="s">
        <v>158</v>
      </c>
      <c r="F6" s="10">
        <v>42613</v>
      </c>
      <c r="G6" s="35">
        <v>133</v>
      </c>
      <c r="H6" s="36">
        <v>3617.6</v>
      </c>
    </row>
    <row r="7" spans="2:8" ht="12.75">
      <c r="B7" s="4">
        <v>3</v>
      </c>
      <c r="C7" s="7" t="s">
        <v>44</v>
      </c>
      <c r="D7" s="8">
        <v>20451854</v>
      </c>
      <c r="E7" s="9" t="s">
        <v>159</v>
      </c>
      <c r="F7" s="10">
        <v>42613</v>
      </c>
      <c r="G7" s="35">
        <v>92</v>
      </c>
      <c r="H7" s="36">
        <v>2502.4</v>
      </c>
    </row>
    <row r="8" spans="2:8" ht="12.75">
      <c r="B8" s="4">
        <v>4</v>
      </c>
      <c r="C8" s="7" t="s">
        <v>47</v>
      </c>
      <c r="D8" s="8">
        <v>20451684</v>
      </c>
      <c r="E8" s="9" t="s">
        <v>160</v>
      </c>
      <c r="F8" s="10">
        <v>42613</v>
      </c>
      <c r="G8" s="35">
        <v>133</v>
      </c>
      <c r="H8" s="36">
        <v>3872.96</v>
      </c>
    </row>
    <row r="9" spans="2:8" ht="12.75">
      <c r="B9" s="4">
        <v>5</v>
      </c>
      <c r="C9" s="7" t="s">
        <v>56</v>
      </c>
      <c r="D9" s="8">
        <v>21149642</v>
      </c>
      <c r="E9" s="9" t="s">
        <v>164</v>
      </c>
      <c r="F9" s="10">
        <v>42613</v>
      </c>
      <c r="G9" s="35">
        <v>116</v>
      </c>
      <c r="H9" s="36">
        <v>3155.2</v>
      </c>
    </row>
    <row r="10" spans="2:8" ht="12.75">
      <c r="B10" s="4">
        <v>6</v>
      </c>
      <c r="C10" s="7" t="s">
        <v>97</v>
      </c>
      <c r="D10" s="8">
        <v>20244891</v>
      </c>
      <c r="E10" s="9" t="s">
        <v>154</v>
      </c>
      <c r="F10" s="10">
        <v>42613</v>
      </c>
      <c r="G10" s="35">
        <v>58</v>
      </c>
      <c r="H10" s="36">
        <v>1577.6</v>
      </c>
    </row>
    <row r="11" spans="3:8" ht="12.75">
      <c r="C11" s="46" t="s">
        <v>155</v>
      </c>
      <c r="D11" s="46"/>
      <c r="E11" s="46"/>
      <c r="F11" s="46"/>
      <c r="G11" s="37">
        <f>SUM(G5:G10)</f>
        <v>590</v>
      </c>
      <c r="H11" s="38">
        <f>SUM(H5:H10)</f>
        <v>16303.360000000002</v>
      </c>
    </row>
  </sheetData>
  <mergeCells count="7">
    <mergeCell ref="G3:G4"/>
    <mergeCell ref="H3:H4"/>
    <mergeCell ref="C11:F11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Radu POPESCU</cp:lastModifiedBy>
  <cp:lastPrinted>2016-09-13T06:53:58Z</cp:lastPrinted>
  <dcterms:created xsi:type="dcterms:W3CDTF">2016-09-08T06:12:18Z</dcterms:created>
  <dcterms:modified xsi:type="dcterms:W3CDTF">2016-09-15T06:27:11Z</dcterms:modified>
  <cp:category/>
  <cp:version/>
  <cp:contentType/>
  <cp:contentStatus/>
</cp:coreProperties>
</file>