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CAP DE TABEL" sheetId="1" r:id="rId1"/>
    <sheet name="MODIF MONI" sheetId="2" r:id="rId2"/>
  </sheets>
  <definedNames>
    <definedName name="_xlnm.Print_Area" localSheetId="0">'CAP DE TABEL'!$A$1:$I$95</definedName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<sst xmlns="http://schemas.openxmlformats.org/spreadsheetml/2006/main" count="417" uniqueCount="230">
  <si>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</si>
  <si>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</si>
  <si>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</si>
  <si>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</si>
  <si>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</si>
  <si>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</si>
  <si>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</si>
  <si>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</si>
  <si>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</si>
  <si>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</si>
  <si>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</si>
  <si>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</si>
  <si>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</si>
  <si>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</si>
  <si>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</si>
  <si>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 xml:space="preserve"> Total</t>
  </si>
  <si>
    <t>CENTRUL MEDICAL TRANSILVANIA</t>
  </si>
  <si>
    <t>RO90TREZ2165069XXX025934</t>
  </si>
  <si>
    <t>INSTITUTUL INIMII DE URGENTA PENTRU BOLI CARDIOVAS</t>
  </si>
  <si>
    <t>RO13TREZ21620F332100XXXX</t>
  </si>
  <si>
    <t xml:space="preserve">CMC INTERSERVISAN </t>
  </si>
  <si>
    <t>RO06TREZ2165069XXX020559</t>
  </si>
  <si>
    <t>LABORATOARELE SYNLAB</t>
  </si>
  <si>
    <t>RO63TREZ7005069XXX005336</t>
  </si>
  <si>
    <t>S.C. MEDLIFE S.A.</t>
  </si>
  <si>
    <t>RO12TREZ7005069XXX006060</t>
  </si>
  <si>
    <t>MEDSTAR</t>
  </si>
  <si>
    <t>RO84TREZ2165069XXX014111</t>
  </si>
  <si>
    <t>SC CLINICA SANTE SRL</t>
  </si>
  <si>
    <t>RO29TREZ1665069XXX001129</t>
  </si>
  <si>
    <t>S.C. HIPERDIA S.A.</t>
  </si>
  <si>
    <t>RO05TREZ1315069XXX003634</t>
  </si>
  <si>
    <t>S.C. PROMEDICAL CENTER</t>
  </si>
  <si>
    <t>RO46TREZ2165069XXX008781</t>
  </si>
  <si>
    <t>SC Biogen SRL</t>
  </si>
  <si>
    <t>RO96TREZ2165069XXX008948</t>
  </si>
  <si>
    <t>SC SALVOSAN CIOBANCA SRL</t>
  </si>
  <si>
    <t>RO50TREZ5615069XXX000705</t>
  </si>
  <si>
    <t>SC CENTRUL MEDICAL UNIREA SRL</t>
  </si>
  <si>
    <t>RO62TREZ7005069XXX005742</t>
  </si>
  <si>
    <t>SC LABORATOARELE BIOCLINICA SRL</t>
  </si>
  <si>
    <t>RO89TREZ6215069XXX016071</t>
  </si>
  <si>
    <t>MEDISPROF</t>
  </si>
  <si>
    <t>RO77TREZ2165069XXX009096</t>
  </si>
  <si>
    <t>RO43TREZ2195069XXX006321</t>
  </si>
  <si>
    <t>SPITALUL CLINIC DE BOLI INFECTIOASE CLUJ</t>
  </si>
  <si>
    <t>RO85TREZ21621F332100XXXX</t>
  </si>
  <si>
    <t>SPITALUL MUNICIPAL DEJ</t>
  </si>
  <si>
    <t>RO10TREZ21721F332100XXXX</t>
  </si>
  <si>
    <t>RO98TREZ22121F332100XXXX</t>
  </si>
  <si>
    <t>SPITALUL MUNICIPAL TURDA</t>
  </si>
  <si>
    <t>RO54TREZ21921F332100XXXX</t>
  </si>
  <si>
    <t>INST.REG.DE GASTRO.-HEPATO. "PROF. DR. O.FODOR"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</si>
  <si>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</si>
  <si>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</si>
  <si>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</si>
  <si>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</si>
  <si>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</si>
  <si>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</si>
  <si>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</si>
  <si>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</si>
  <si>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</si>
  <si>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 xml:space="preserve">Nr.
Contract
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</si>
  <si>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</si>
  <si>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</si>
  <si>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</si>
  <si>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</si>
  <si>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</si>
  <si>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</si>
  <si>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</si>
  <si>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</si>
  <si>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</si>
  <si>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</si>
  <si>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</si>
  <si>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</si>
  <si>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</si>
  <si>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</si>
  <si>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</si>
  <si>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</si>
  <si>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</si>
  <si>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</si>
  <si>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</si>
  <si>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</si>
  <si>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</si>
  <si>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</si>
  <si>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</si>
  <si>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</si>
  <si>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</si>
  <si>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</si>
  <si>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</si>
  <si>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</si>
  <si>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</si>
  <si>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</si>
  <si>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</si>
  <si>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</si>
  <si>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</si>
  <si>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</si>
  <si>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</si>
  <si>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</si>
  <si>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</si>
  <si>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</si>
  <si>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</si>
  <si>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</si>
  <si>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</si>
  <si>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</si>
  <si>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</si>
  <si>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</si>
  <si>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</si>
  <si>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</si>
  <si>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</si>
  <si>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</si>
  <si>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</si>
  <si>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</si>
  <si>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</si>
  <si>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</si>
  <si>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</si>
  <si>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</si>
  <si>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</si>
  <si>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</si>
  <si>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</si>
  <si>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</si>
  <si>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</si>
  <si>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</si>
  <si>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</si>
  <si>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</si>
  <si>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</si>
  <si>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</si>
  <si>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</si>
  <si>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</si>
  <si>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</si>
  <si>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</si>
  <si>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</si>
  <si>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</si>
  <si>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</si>
  <si>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</si>
  <si>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</si>
  <si>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</si>
  <si>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</si>
  <si>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</si>
  <si>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</si>
  <si>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</si>
  <si>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</si>
  <si>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</si>
  <si>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</si>
  <si>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</si>
  <si>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</si>
  <si>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</si>
  <si>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</si>
  <si>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</si>
  <si>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</si>
  <si>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</si>
  <si>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</si>
  <si>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</si>
  <si>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</si>
  <si>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</si>
  <si>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</si>
  <si>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</si>
  <si>
    <t>CLINIC MED DIAGNOSIS SRL</t>
  </si>
  <si>
    <t>INTERSERVISAN</t>
  </si>
  <si>
    <t>MED LIFE SA</t>
  </si>
  <si>
    <t>SC HIPERDIA SA</t>
  </si>
  <si>
    <t>SC MEDSTAR SRL</t>
  </si>
  <si>
    <t>SC PROMEDICAL CENTER</t>
  </si>
  <si>
    <t>SC MEDISPROF SRL</t>
  </si>
  <si>
    <t>INSTREGDE GASTROHEPATO PROF DR OFODOR</t>
  </si>
  <si>
    <t>INSTITUTUL ONCOLOGIC I CHIRICUTA CLUJNAPOCA</t>
  </si>
  <si>
    <t>SPITALUL CLINIC MUNICIPAL CLUJNAPOCA</t>
  </si>
  <si>
    <t>SPITALUL CLINIC JUDETEAN  DE URGENTA CLUJNAPOCA</t>
  </si>
  <si>
    <t>POLARIS MEDICAL SA</t>
  </si>
  <si>
    <t>RO22TREZ2165069XXX032202</t>
  </si>
  <si>
    <t>RADIOTHERAPY CENTER CLUJ</t>
  </si>
  <si>
    <t>RO15TREZ4215069XXX019036</t>
  </si>
  <si>
    <t>SPITALUL DE PNEUMOFTIZIOLOGIE LEON DANIELLO CLUJ</t>
  </si>
  <si>
    <t>SC MULTIMEDICA SRL</t>
  </si>
  <si>
    <t>RO65TREZ2195069XXX000493</t>
  </si>
  <si>
    <t>CENTRALIZATORUL PLATILOR PENTRU SERVICII PARACLINICE AFERENTE LUNII  OCTOMBRIE 2023, INREGISTRATI IN LUNA DECEMBRIE 2023-MONITORIZARI</t>
  </si>
  <si>
    <t>de specialitate-monitorizari OCTOMBRIE 2023</t>
  </si>
  <si>
    <t>SPITALUL MUNICIPAL GHERLA</t>
  </si>
  <si>
    <t>RO32TREZ21821F332100XXXX</t>
  </si>
  <si>
    <t>SPITALUL CLINIC DE URGENTA PENTRU COPII CLUJNAPOC</t>
  </si>
  <si>
    <t>INSTITUTUL INIMII DE URGENTA PENTRU BOLI CARDIOVASCULARE</t>
  </si>
  <si>
    <t>Cap 6605 04 04 PARACLINIC MONITOARE CF F2023148/15.12.2023</t>
  </si>
  <si>
    <t>Cap 6605 04 04 PARACLINIC MONITOARE  CF F06006587/15.12.2023</t>
  </si>
  <si>
    <t>Cap 6605 04 04 PARACLINIC MONITOARE  CF F06006588/15.12.2023</t>
  </si>
  <si>
    <t>Cap 6605 04 04 PARACLINIC MONITOARE CF F5510/15.12.2023</t>
  </si>
  <si>
    <t>Cap 6605 04 04 PARACLINIC MONITOARE CF F  10522/15.12.2023</t>
  </si>
  <si>
    <t>Cap 6605 04 04 PARACLINIC MONITOARE CF F 10524/15.12.2023</t>
  </si>
  <si>
    <t>Cap 6605 04 04 PARACLINIC MONITOARE CF F  10523/15.12.2023</t>
  </si>
  <si>
    <t>Cap 6605 04 04 PARACLINIC MONITOARE CF F 267/15.12.2023</t>
  </si>
  <si>
    <t>Cap 6605 04 04 PARACLINIC MONITOARE CF F 268/15.12.2023</t>
  </si>
  <si>
    <t>Cap 6605 04 04 PARACLINIC MONITOARE CF F 266/15.12.2023</t>
  </si>
  <si>
    <t>Cap 6605 04 04 PARACLINIC MONITOARE  CF F005158/15.12.2023</t>
  </si>
  <si>
    <t>Cap 6605 04 04 PARACLINIC MONITOARE  CF F881/15.12.2023</t>
  </si>
  <si>
    <t>Cap 6605 04 04 PARACLINIC MONITOARE  CF F882/15.12.2023</t>
  </si>
  <si>
    <t>Cap 6605 04 Paraclinice cval fact 121423/15.12.2023</t>
  </si>
  <si>
    <t>Cap 6605 04 04 PARACLINIC MONITOARE  CF F020230142/15.12.2023</t>
  </si>
  <si>
    <t>Cap 6605 04 04 PARACLINIC MONITOARE  CF F3245/15.12.2023</t>
  </si>
  <si>
    <t>Cap 6605 04 04 PARACLINIC MONITOARE CF F 1300/15.12.2023</t>
  </si>
  <si>
    <t>Cap 6605 04 04 PARACLINIC MONITOARE CF F 11300/15.12.2023</t>
  </si>
  <si>
    <t>Cap 6605 04 04 PARACLINIC MONITOARE CF F 11290/15.12.2023</t>
  </si>
  <si>
    <t>Cap 6605 04 04 PARACLINIC MONITOARE CF F0146/15.12.2023</t>
  </si>
  <si>
    <t>Cap 6605 04 04 PARACLINIC MONITOARE  CF F1372/15.12.2023</t>
  </si>
  <si>
    <t>Cap 6605 04 04 PARACLINIC MONITOARE CF F148/15.12.2023</t>
  </si>
  <si>
    <t>Cap 6605 04 04 PARACLINIC MONITOARE CF F 012262/15.12.2023</t>
  </si>
  <si>
    <t>Cap 6605 04 Paraclinice cval fact 1276/15.12.2023</t>
  </si>
  <si>
    <t>Cap 6605 04 04 PARACLINIC MONITOARE  CF F2300181/15.12.2023</t>
  </si>
  <si>
    <t>Cap 6605 04 04 PARACLINIC MONITOARE  CF F576/15.12.2023</t>
  </si>
  <si>
    <t>Cap 6605 04 04 PARACLINIC MONITOARE  CF F575/15.12.2023</t>
  </si>
  <si>
    <t>Cap 6605 04 Paraclinice cval fact 862/15.12.2023</t>
  </si>
  <si>
    <t>Cap 6605 04 Paraclinice cval fact 863/15.12.2023</t>
  </si>
  <si>
    <t>Cap 6605 04 04 PARACLINIC MONITOARE  CF F3067/15.12.2023</t>
  </si>
  <si>
    <t>Cap 6605 04 04 PARACLINIC MONITOARE  CF F3066/15.12.2023</t>
  </si>
  <si>
    <t>Cap 6605 04 04 PARACLINIC MONITOARE CF F900/15.12.2023</t>
  </si>
  <si>
    <t>Cap 6605 04 04 PARACLINIC MONITOARE CF F 895/15.12.2023</t>
  </si>
  <si>
    <t>Cap 6605 04 04 PARACLINIC MONITOARE  CF F3065/15.12.2023</t>
  </si>
  <si>
    <t>Cap 6605 04 04 PARACLINIC MONITOARE CF F20232089/15.12.2023</t>
  </si>
  <si>
    <t>Cap 6605 04 Paraclinice cval fact 2009021/15.12.2023</t>
  </si>
  <si>
    <t>Cap 6605 04 Paraclinice cval fact 2009022/15.12.2023</t>
  </si>
  <si>
    <t>Cap 6605 04 04 PARACLINIC MONITOARE  CF F02964/15.12.2023</t>
  </si>
  <si>
    <t>Cap 6605 04 04 PARACLINIC MONITOARE  CF F02963/15.12.2023</t>
  </si>
  <si>
    <t>Cap 6605 04 04 PARACLINIC MONITOARE  CF F02965/15.12.2023</t>
  </si>
  <si>
    <t>Cap 6605 04 04 PARACLINIC MONITOARE CF F 02509978/15.12.2023</t>
  </si>
  <si>
    <t>Cap 6605 04 04 PARACLINIC MONITOARE CF F 02509977/15.12.2023</t>
  </si>
  <si>
    <t>Cap 6605 04 04 PARACLINIC MONITOARE CF F 5506/15.12.2023</t>
  </si>
  <si>
    <t>Cap 6605 04 04 PARACLINIC MONITOARE CF F5505/15.12.2023</t>
  </si>
  <si>
    <t>Cap 6605 04 04 PARACLINIC MONITOARE CF F 48/15.12.2023</t>
  </si>
  <si>
    <t>Cap 6605 04 04 PARACLINIC MONITOARE  CF F9/15.12.2023</t>
  </si>
  <si>
    <t>Cap 6605 04 04 PARACLINIC MONITOARE CF F 50/15.12.2023</t>
  </si>
  <si>
    <t xml:space="preserve">La ordonantarea de plata nr. 3151/19.12.2023   a sumei reprezentand servicii de investigatii paraclinice in asistenta medicala de specialitate din ambulatoriu </t>
  </si>
  <si>
    <t>Ec. Todea Florica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</si>
</sst>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_);_(* \(#,##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17" fillId="10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" fillId="5" borderId="6" applyNumberFormat="0" applyFont="0" applyAlignment="0" applyProtection="0"/>
    <xf numFmtId="0" fontId="24" fillId="9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76" fontId="3" fillId="0" borderId="9" xfId="42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77" fontId="3" fillId="0" borderId="9" xfId="42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58" applyFont="1" applyFill="1" applyBorder="1" applyAlignment="1">
      <alignment horizontal="right" wrapText="1"/>
      <protection/>
    </xf>
    <xf numFmtId="0" fontId="0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/>
    </xf>
    <xf numFmtId="0" fontId="0" fillId="0" borderId="9" xfId="58" applyFont="1" applyFill="1" applyBorder="1" applyAlignment="1">
      <alignment vertical="top" wrapText="1"/>
      <protection/>
    </xf>
    <xf numFmtId="0" fontId="4" fillId="0" borderId="9" xfId="58" applyFont="1" applyFill="1" applyBorder="1" applyAlignment="1">
      <alignment horizontal="right" wrapText="1"/>
      <protection/>
    </xf>
    <xf numFmtId="0" fontId="4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 applyProtection="1">
      <alignment horizontal="left" wrapText="1"/>
      <protection/>
    </xf>
    <xf numFmtId="0" fontId="4" fillId="0" borderId="9" xfId="58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5" fillId="0" borderId="9" xfId="58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14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 horizontal="center" wrapText="1"/>
    </xf>
    <xf numFmtId="0" fontId="0" fillId="18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4" fontId="3" fillId="0" borderId="9" xfId="42" applyNumberFormat="1" applyFont="1" applyBorder="1" applyAlignment="1">
      <alignment wrapText="1"/>
    </xf>
    <xf numFmtId="4" fontId="3" fillId="0" borderId="9" xfId="42" applyNumberFormat="1" applyFont="1" applyFill="1" applyBorder="1" applyAlignment="1">
      <alignment/>
    </xf>
    <xf numFmtId="4" fontId="3" fillId="0" borderId="0" xfId="42" applyNumberFormat="1" applyFont="1" applyAlignment="1">
      <alignment/>
    </xf>
    <xf numFmtId="4" fontId="3" fillId="0" borderId="0" xfId="42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14" fontId="7" fillId="18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43" fontId="0" fillId="0" borderId="9" xfId="42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0" fillId="0" borderId="0" xfId="42" applyNumberFormat="1" applyFont="1" applyAlignment="1">
      <alignment/>
    </xf>
    <xf numFmtId="43" fontId="3" fillId="0" borderId="9" xfId="42" applyFont="1" applyFill="1" applyBorder="1" applyAlignment="1">
      <alignment wrapText="1"/>
    </xf>
    <xf numFmtId="43" fontId="3" fillId="0" borderId="9" xfId="42" applyFont="1" applyFill="1" applyBorder="1" applyAlignment="1">
      <alignment horizontal="center" wrapText="1"/>
    </xf>
    <xf numFmtId="43" fontId="0" fillId="0" borderId="9" xfId="42" applyFont="1" applyFill="1" applyBorder="1" applyAlignment="1">
      <alignment horizontal="justify"/>
    </xf>
    <xf numFmtId="43" fontId="3" fillId="0" borderId="9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1" fillId="0" borderId="0" xfId="42" applyFont="1" applyFill="1" applyBorder="1" applyAlignment="1">
      <alignment/>
    </xf>
    <xf numFmtId="0" fontId="5" fillId="19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0" xfId="58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right" wrapText="1"/>
    </xf>
    <xf numFmtId="49" fontId="0" fillId="0" borderId="9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9" xfId="42" applyNumberFormat="1" applyFont="1" applyFill="1" applyBorder="1" applyAlignment="1">
      <alignment wrapText="1"/>
    </xf>
    <xf numFmtId="43" fontId="0" fillId="0" borderId="9" xfId="42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/>
    </xf>
    <xf numFmtId="4" fontId="6" fillId="0" borderId="9" xfId="42" applyNumberFormat="1" applyFont="1" applyFill="1" applyBorder="1" applyAlignment="1">
      <alignment wrapText="1"/>
    </xf>
    <xf numFmtId="14" fontId="0" fillId="0" borderId="9" xfId="0" applyNumberFormat="1" applyFill="1" applyBorder="1" applyAlignment="1">
      <alignment/>
    </xf>
    <xf numFmtId="43" fontId="0" fillId="0" borderId="9" xfId="42" applyFont="1" applyFill="1" applyBorder="1" applyAlignment="1">
      <alignment/>
    </xf>
    <xf numFmtId="0" fontId="0" fillId="0" borderId="9" xfId="0" applyFill="1" applyBorder="1" applyAlignment="1">
      <alignment wrapText="1"/>
    </xf>
    <xf numFmtId="43" fontId="0" fillId="0" borderId="9" xfId="42" applyFont="1" applyFill="1" applyBorder="1" applyAlignment="1" applyProtection="1">
      <alignment horizontal="justify" wrapText="1"/>
      <protection/>
    </xf>
    <xf numFmtId="43" fontId="0" fillId="0" borderId="9" xfId="42" applyFont="1" applyFill="1" applyBorder="1" applyAlignment="1">
      <alignment/>
    </xf>
    <xf numFmtId="14" fontId="0" fillId="0" borderId="9" xfId="0" applyNumberFormat="1" applyFont="1" applyFill="1" applyBorder="1" applyAlignment="1">
      <alignment/>
    </xf>
    <xf numFmtId="43" fontId="0" fillId="0" borderId="9" xfId="42" applyFont="1" applyFill="1" applyBorder="1" applyAlignment="1">
      <alignment horizontal="justify"/>
    </xf>
    <xf numFmtId="4" fontId="3" fillId="0" borderId="9" xfId="42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3" fontId="0" fillId="0" borderId="10" xfId="42" applyFont="1" applyFill="1" applyBorder="1" applyAlignment="1">
      <alignment horizontal="left" wrapText="1"/>
    </xf>
    <xf numFmtId="43" fontId="0" fillId="0" borderId="9" xfId="42" applyFont="1" applyFill="1" applyBorder="1" applyAlignment="1">
      <alignment horizontal="left"/>
    </xf>
    <xf numFmtId="0" fontId="9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0" fillId="0" borderId="9" xfId="58" applyFont="1" applyFill="1" applyBorder="1" applyAlignment="1">
      <alignment wrapText="1"/>
      <protection/>
    </xf>
    <xf numFmtId="4" fontId="3" fillId="0" borderId="9" xfId="42" applyNumberFormat="1" applyFont="1" applyFill="1" applyBorder="1" applyAlignment="1">
      <alignment wrapText="1"/>
    </xf>
    <xf numFmtId="4" fontId="0" fillId="0" borderId="9" xfId="0" applyNumberFormat="1" applyFill="1" applyBorder="1" applyAlignment="1">
      <alignment/>
    </xf>
    <xf numFmtId="2" fontId="0" fillId="0" borderId="9" xfId="0" applyNumberFormat="1" applyFill="1" applyBorder="1" applyAlignment="1">
      <alignment wrapText="1"/>
    </xf>
    <xf numFmtId="4" fontId="3" fillId="0" borderId="9" xfId="0" applyNumberFormat="1" applyFont="1" applyFill="1" applyBorder="1" applyAlignment="1">
      <alignment/>
    </xf>
    <xf numFmtId="14" fontId="7" fillId="0" borderId="9" xfId="0" applyNumberFormat="1" applyFont="1" applyFill="1" applyBorder="1" applyAlignment="1">
      <alignment/>
    </xf>
    <xf numFmtId="0" fontId="3" fillId="18" borderId="0" xfId="0" applyFont="1" applyFill="1" applyAlignment="1">
      <alignment/>
    </xf>
    <xf numFmtId="0" fontId="5" fillId="18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5"/>
  <sheetViews>
    <sheetView tabSelected="1" view="pageBreakPreview" zoomScaleSheetLayoutView="100" workbookViewId="0" topLeftCell="A1">
      <selection activeCell="C74" sqref="C74"/>
    </sheetView>
  </sheetViews>
  <sheetFormatPr defaultColWidth="9.140625" defaultRowHeight="12.75" outlineLevelRow="2"/>
  <cols>
    <col min="1" max="1" width="5.7109375" style="98" customWidth="1"/>
    <col min="2" max="2" width="46.28125" style="43" customWidth="1"/>
    <col min="3" max="3" width="16.00390625" style="96" bestFit="1" customWidth="1"/>
    <col min="4" max="4" width="29.140625" style="44" customWidth="1"/>
    <col min="5" max="5" width="65.00390625" style="85" customWidth="1"/>
    <col min="6" max="6" width="12.8515625" style="83" bestFit="1" customWidth="1"/>
    <col min="7" max="7" width="13.421875" style="77" customWidth="1"/>
    <col min="8" max="8" width="11.140625" style="57" bestFit="1" customWidth="1"/>
    <col min="9" max="9" width="14.28125" style="57" customWidth="1"/>
    <col min="250" max="250" width="9.28125" style="0" bestFit="1" customWidth="1"/>
  </cols>
  <sheetData>
    <row r="1" spans="1:9" s="1" customFormat="1" ht="12.75">
      <c r="A1" s="3" t="s">
        <v>0</v>
      </c>
      <c r="B1" s="45"/>
      <c r="C1" s="92"/>
      <c r="E1" s="87"/>
      <c r="F1" s="68"/>
      <c r="G1" s="77"/>
      <c r="H1" s="55"/>
      <c r="I1" s="55"/>
    </row>
    <row r="2" spans="1:9" s="1" customFormat="1" ht="12.75">
      <c r="A2" s="3" t="s">
        <v>1</v>
      </c>
      <c r="B2" s="45"/>
      <c r="C2" s="92"/>
      <c r="E2" s="87"/>
      <c r="F2" s="68"/>
      <c r="G2" s="77"/>
      <c r="H2" s="55"/>
      <c r="I2" s="55"/>
    </row>
    <row r="3" spans="1:9" s="1" customFormat="1" ht="12.75">
      <c r="A3" s="3" t="s">
        <v>2</v>
      </c>
      <c r="B3" s="45"/>
      <c r="C3" s="92"/>
      <c r="E3" s="87"/>
      <c r="F3" s="68"/>
      <c r="G3" s="77"/>
      <c r="H3" s="55"/>
      <c r="I3" s="55"/>
    </row>
    <row r="4" spans="1:9" s="1" customFormat="1" ht="12.75">
      <c r="A4" s="3" t="s">
        <v>3</v>
      </c>
      <c r="B4" s="45"/>
      <c r="C4" s="92"/>
      <c r="E4" s="87"/>
      <c r="F4" s="68"/>
      <c r="G4" s="77"/>
      <c r="H4" s="55"/>
      <c r="I4" s="55"/>
    </row>
    <row r="5" spans="1:9" s="1" customFormat="1" ht="12.75">
      <c r="A5" s="3"/>
      <c r="B5" s="45"/>
      <c r="C5" s="92"/>
      <c r="E5" s="87"/>
      <c r="F5" s="68"/>
      <c r="G5" s="77"/>
      <c r="H5" s="55"/>
      <c r="I5" s="55"/>
    </row>
    <row r="6" spans="1:9" s="1" customFormat="1" ht="12.75">
      <c r="A6" s="8"/>
      <c r="B6" s="45"/>
      <c r="C6" s="92"/>
      <c r="E6" s="87"/>
      <c r="F6" s="68"/>
      <c r="G6" s="77"/>
      <c r="H6" s="55"/>
      <c r="I6" s="55"/>
    </row>
    <row r="7" spans="1:9" s="1" customFormat="1" ht="12.75">
      <c r="A7" s="3"/>
      <c r="B7" s="46" t="s">
        <v>175</v>
      </c>
      <c r="C7" s="92"/>
      <c r="E7" s="87"/>
      <c r="F7" s="68"/>
      <c r="G7" s="77"/>
      <c r="H7" s="55"/>
      <c r="I7" s="55"/>
    </row>
    <row r="8" spans="1:9" s="1" customFormat="1" ht="12.75">
      <c r="A8" s="3"/>
      <c r="B8" s="47"/>
      <c r="C8" s="92"/>
      <c r="E8" s="87"/>
      <c r="F8" s="68"/>
      <c r="G8" s="77"/>
      <c r="H8" s="55"/>
      <c r="I8" s="55"/>
    </row>
    <row r="9" spans="1:9" s="1" customFormat="1" ht="12.75">
      <c r="A9" s="122" t="s">
        <v>228</v>
      </c>
      <c r="B9" s="123"/>
      <c r="C9" s="92"/>
      <c r="E9" s="87"/>
      <c r="F9" s="68"/>
      <c r="G9" s="77"/>
      <c r="H9" s="55"/>
      <c r="I9" s="55"/>
    </row>
    <row r="10" spans="1:9" s="1" customFormat="1" ht="12.75">
      <c r="A10" s="4" t="s">
        <v>176</v>
      </c>
      <c r="B10" s="48"/>
      <c r="C10" s="92"/>
      <c r="E10" s="87"/>
      <c r="F10" s="68"/>
      <c r="G10" s="77"/>
      <c r="H10" s="55"/>
      <c r="I10" s="55"/>
    </row>
    <row r="11" spans="1:9" s="1" customFormat="1" ht="12.75">
      <c r="A11" s="4"/>
      <c r="B11" s="48"/>
      <c r="C11" s="92"/>
      <c r="E11" s="87"/>
      <c r="F11" s="68"/>
      <c r="G11" s="77"/>
      <c r="H11" s="55"/>
      <c r="I11" s="55"/>
    </row>
    <row r="12" spans="1:9" s="1" customFormat="1" ht="57.75" customHeight="1">
      <c r="A12" s="10" t="s">
        <v>4</v>
      </c>
      <c r="B12" s="49" t="s">
        <v>5</v>
      </c>
      <c r="C12" s="93" t="s">
        <v>6</v>
      </c>
      <c r="D12" s="10" t="s">
        <v>7</v>
      </c>
      <c r="E12" s="88" t="s">
        <v>8</v>
      </c>
      <c r="F12" s="78" t="s">
        <v>9</v>
      </c>
      <c r="G12" s="60" t="s">
        <v>10</v>
      </c>
      <c r="H12" s="56" t="s">
        <v>11</v>
      </c>
      <c r="I12" s="56" t="s">
        <v>12</v>
      </c>
    </row>
    <row r="13" spans="1:9" s="1" customFormat="1" ht="12.75" outlineLevel="2">
      <c r="A13" s="10">
        <v>1</v>
      </c>
      <c r="B13" s="49">
        <v>2</v>
      </c>
      <c r="C13" s="93">
        <v>3</v>
      </c>
      <c r="D13" s="10">
        <v>4</v>
      </c>
      <c r="E13" s="88">
        <v>6</v>
      </c>
      <c r="F13" s="79">
        <v>7</v>
      </c>
      <c r="G13" s="60">
        <v>8</v>
      </c>
      <c r="H13" s="56">
        <v>9</v>
      </c>
      <c r="I13" s="56">
        <v>10</v>
      </c>
    </row>
    <row r="14" spans="1:9" s="2" customFormat="1" ht="15" customHeight="1" outlineLevel="2">
      <c r="A14" s="17">
        <v>1</v>
      </c>
      <c r="B14" s="19" t="s">
        <v>13</v>
      </c>
      <c r="C14" s="22">
        <v>23666661</v>
      </c>
      <c r="D14" s="19" t="s">
        <v>14</v>
      </c>
      <c r="E14" s="19" t="s">
        <v>215</v>
      </c>
      <c r="F14" s="100">
        <v>159027.64</v>
      </c>
      <c r="G14" s="99">
        <f>F14</f>
        <v>159027.64</v>
      </c>
      <c r="H14" s="17"/>
      <c r="I14" s="17"/>
    </row>
    <row r="15" spans="1:9" s="2" customFormat="1" ht="15" customHeight="1" outlineLevel="1">
      <c r="A15" s="17"/>
      <c r="B15" s="17"/>
      <c r="C15" s="101"/>
      <c r="D15" s="17"/>
      <c r="E15" s="17"/>
      <c r="F15" s="81" t="s">
        <v>15</v>
      </c>
      <c r="G15" s="102">
        <f>SUM(G14:G14)</f>
        <v>159027.64</v>
      </c>
      <c r="H15" s="103"/>
      <c r="I15" s="19"/>
    </row>
    <row r="16" spans="1:9" s="2" customFormat="1" ht="15" customHeight="1" outlineLevel="2">
      <c r="A16" s="17">
        <v>2</v>
      </c>
      <c r="B16" s="19" t="s">
        <v>16</v>
      </c>
      <c r="C16" s="22">
        <v>26599613</v>
      </c>
      <c r="D16" s="19" t="s">
        <v>17</v>
      </c>
      <c r="E16" s="19" t="s">
        <v>202</v>
      </c>
      <c r="F16" s="104">
        <v>155684.68</v>
      </c>
      <c r="G16" s="99">
        <f>F16</f>
        <v>155684.68</v>
      </c>
      <c r="H16" s="17"/>
      <c r="I16" s="17"/>
    </row>
    <row r="17" spans="1:9" s="2" customFormat="1" ht="15" customHeight="1" outlineLevel="1">
      <c r="A17" s="17"/>
      <c r="B17" s="17"/>
      <c r="C17" s="101"/>
      <c r="D17" s="17"/>
      <c r="E17" s="17"/>
      <c r="F17" s="81" t="s">
        <v>15</v>
      </c>
      <c r="G17" s="102">
        <f>SUM(G16)</f>
        <v>155684.68</v>
      </c>
      <c r="H17" s="103"/>
      <c r="I17" s="19"/>
    </row>
    <row r="18" spans="1:9" s="2" customFormat="1" ht="15" customHeight="1" outlineLevel="2">
      <c r="A18" s="17">
        <v>3</v>
      </c>
      <c r="B18" s="19" t="s">
        <v>157</v>
      </c>
      <c r="C18" s="22">
        <v>28832676</v>
      </c>
      <c r="D18" s="19" t="s">
        <v>44</v>
      </c>
      <c r="E18" s="19" t="s">
        <v>197</v>
      </c>
      <c r="F18" s="100">
        <v>792.85</v>
      </c>
      <c r="G18" s="99">
        <f>F18</f>
        <v>792.85</v>
      </c>
      <c r="H18" s="17"/>
      <c r="I18" s="17"/>
    </row>
    <row r="19" spans="1:9" s="2" customFormat="1" ht="15" customHeight="1" outlineLevel="1">
      <c r="A19" s="17"/>
      <c r="B19" s="17"/>
      <c r="C19" s="101"/>
      <c r="D19" s="17"/>
      <c r="E19" s="17"/>
      <c r="F19" s="81" t="s">
        <v>15</v>
      </c>
      <c r="G19" s="102">
        <f>SUM(G18)</f>
        <v>792.85</v>
      </c>
      <c r="H19" s="103"/>
      <c r="I19" s="19"/>
    </row>
    <row r="20" spans="1:9" s="2" customFormat="1" ht="25.5" outlineLevel="2">
      <c r="A20" s="17">
        <v>4</v>
      </c>
      <c r="B20" s="105" t="s">
        <v>180</v>
      </c>
      <c r="C20" s="22">
        <v>4617719</v>
      </c>
      <c r="D20" s="19" t="s">
        <v>19</v>
      </c>
      <c r="E20" s="19" t="s">
        <v>184</v>
      </c>
      <c r="F20" s="106">
        <v>33040.92</v>
      </c>
      <c r="G20" s="99">
        <f>F20</f>
        <v>33040.92</v>
      </c>
      <c r="H20" s="17"/>
      <c r="I20" s="17"/>
    </row>
    <row r="21" spans="1:9" s="2" customFormat="1" ht="15" customHeight="1" outlineLevel="2">
      <c r="A21" s="17"/>
      <c r="B21" s="17"/>
      <c r="C21" s="101"/>
      <c r="D21" s="17"/>
      <c r="E21" s="17"/>
      <c r="F21" s="81" t="s">
        <v>15</v>
      </c>
      <c r="G21" s="102">
        <f>SUM(G20)</f>
        <v>33040.92</v>
      </c>
      <c r="H21" s="103"/>
      <c r="I21" s="19"/>
    </row>
    <row r="22" spans="1:9" s="2" customFormat="1" ht="15" customHeight="1" outlineLevel="1">
      <c r="A22" s="17">
        <v>5</v>
      </c>
      <c r="B22" s="19" t="s">
        <v>158</v>
      </c>
      <c r="C22" s="22">
        <v>2880513</v>
      </c>
      <c r="D22" s="19" t="s">
        <v>21</v>
      </c>
      <c r="E22" s="19" t="s">
        <v>189</v>
      </c>
      <c r="F22" s="104">
        <v>228</v>
      </c>
      <c r="G22" s="99">
        <f>F22</f>
        <v>228</v>
      </c>
      <c r="H22" s="17"/>
      <c r="I22" s="17"/>
    </row>
    <row r="23" spans="1:9" s="2" customFormat="1" ht="15" customHeight="1" outlineLevel="1">
      <c r="A23" s="17">
        <v>5</v>
      </c>
      <c r="B23" s="19" t="s">
        <v>158</v>
      </c>
      <c r="C23" s="22">
        <v>2880513</v>
      </c>
      <c r="D23" s="19" t="s">
        <v>21</v>
      </c>
      <c r="E23" s="19" t="s">
        <v>188</v>
      </c>
      <c r="F23" s="104">
        <v>66182.11</v>
      </c>
      <c r="G23" s="99">
        <f>F23</f>
        <v>66182.11</v>
      </c>
      <c r="H23" s="17"/>
      <c r="I23" s="17"/>
    </row>
    <row r="24" spans="1:9" s="2" customFormat="1" ht="15" customHeight="1" outlineLevel="1">
      <c r="A24" s="17">
        <v>5</v>
      </c>
      <c r="B24" s="19" t="s">
        <v>158</v>
      </c>
      <c r="C24" s="22">
        <v>2880513</v>
      </c>
      <c r="D24" s="19" t="s">
        <v>21</v>
      </c>
      <c r="E24" s="19" t="s">
        <v>190</v>
      </c>
      <c r="F24" s="104">
        <v>1601.64</v>
      </c>
      <c r="G24" s="99">
        <f>F24</f>
        <v>1601.64</v>
      </c>
      <c r="H24" s="17"/>
      <c r="I24" s="17"/>
    </row>
    <row r="25" spans="1:9" s="2" customFormat="1" ht="15" customHeight="1" outlineLevel="2">
      <c r="A25" s="17"/>
      <c r="B25" s="17"/>
      <c r="C25" s="101"/>
      <c r="D25" s="17"/>
      <c r="E25" s="17"/>
      <c r="F25" s="81" t="s">
        <v>15</v>
      </c>
      <c r="G25" s="102">
        <f>SUM(G22:G24)</f>
        <v>68011.75</v>
      </c>
      <c r="H25" s="103"/>
      <c r="I25" s="19"/>
    </row>
    <row r="26" spans="1:9" s="2" customFormat="1" ht="15" customHeight="1" outlineLevel="1">
      <c r="A26" s="17">
        <v>6</v>
      </c>
      <c r="B26" s="19" t="s">
        <v>22</v>
      </c>
      <c r="C26" s="22">
        <v>17656582</v>
      </c>
      <c r="D26" s="19" t="s">
        <v>23</v>
      </c>
      <c r="E26" s="19" t="s">
        <v>224</v>
      </c>
      <c r="F26" s="106">
        <v>8516.16</v>
      </c>
      <c r="G26" s="99">
        <f>F26</f>
        <v>8516.16</v>
      </c>
      <c r="H26" s="17"/>
      <c r="I26" s="17"/>
    </row>
    <row r="27" spans="1:9" s="2" customFormat="1" ht="15" customHeight="1" outlineLevel="1">
      <c r="A27" s="17">
        <v>6</v>
      </c>
      <c r="B27" s="19" t="s">
        <v>22</v>
      </c>
      <c r="C27" s="22">
        <v>17656582</v>
      </c>
      <c r="D27" s="19" t="s">
        <v>23</v>
      </c>
      <c r="E27" s="19" t="s">
        <v>223</v>
      </c>
      <c r="F27" s="106">
        <v>168.85</v>
      </c>
      <c r="G27" s="99">
        <f>F27</f>
        <v>168.85</v>
      </c>
      <c r="H27" s="17"/>
      <c r="I27" s="17"/>
    </row>
    <row r="28" spans="1:9" s="2" customFormat="1" ht="15" customHeight="1" outlineLevel="2">
      <c r="A28" s="17"/>
      <c r="B28" s="17"/>
      <c r="C28" s="101"/>
      <c r="D28" s="17"/>
      <c r="E28" s="17"/>
      <c r="F28" s="81" t="s">
        <v>15</v>
      </c>
      <c r="G28" s="102">
        <f>SUM(G26:G27)</f>
        <v>8685.01</v>
      </c>
      <c r="H28" s="103"/>
      <c r="I28" s="19"/>
    </row>
    <row r="29" spans="1:9" s="2" customFormat="1" ht="15" customHeight="1" outlineLevel="2">
      <c r="A29" s="17">
        <v>7</v>
      </c>
      <c r="B29" s="19" t="s">
        <v>159</v>
      </c>
      <c r="C29" s="22">
        <v>8422035</v>
      </c>
      <c r="D29" s="19" t="s">
        <v>25</v>
      </c>
      <c r="E29" s="19" t="s">
        <v>213</v>
      </c>
      <c r="F29" s="107">
        <v>28950.3</v>
      </c>
      <c r="G29" s="99">
        <f>F29</f>
        <v>28950.3</v>
      </c>
      <c r="H29" s="17"/>
      <c r="I29" s="17"/>
    </row>
    <row r="30" spans="1:9" s="2" customFormat="1" ht="15" customHeight="1" outlineLevel="2">
      <c r="A30" s="17">
        <v>7</v>
      </c>
      <c r="B30" s="19" t="s">
        <v>159</v>
      </c>
      <c r="C30" s="22">
        <v>8422035</v>
      </c>
      <c r="D30" s="19" t="s">
        <v>25</v>
      </c>
      <c r="E30" s="19" t="s">
        <v>212</v>
      </c>
      <c r="F30" s="104">
        <v>71277.88</v>
      </c>
      <c r="G30" s="99">
        <f>F30</f>
        <v>71277.88</v>
      </c>
      <c r="H30" s="103"/>
      <c r="I30" s="19"/>
    </row>
    <row r="31" spans="1:250" s="2" customFormat="1" ht="15" customHeight="1" outlineLevel="1">
      <c r="A31" s="17"/>
      <c r="B31" s="17"/>
      <c r="C31" s="101"/>
      <c r="D31" s="17"/>
      <c r="E31" s="17"/>
      <c r="F31" s="81" t="s">
        <v>15</v>
      </c>
      <c r="G31" s="102">
        <f>SUM(G29:G30)</f>
        <v>100228.18000000001</v>
      </c>
      <c r="H31" s="103"/>
      <c r="I31" s="19"/>
      <c r="IP31" s="2">
        <f>SUM(A31:IO31)</f>
        <v>100228.18000000001</v>
      </c>
    </row>
    <row r="32" spans="1:9" s="72" customFormat="1" ht="15" customHeight="1" outlineLevel="1">
      <c r="A32" s="33">
        <v>8</v>
      </c>
      <c r="B32" s="33" t="s">
        <v>161</v>
      </c>
      <c r="C32" s="37">
        <v>16285931</v>
      </c>
      <c r="D32" s="33" t="s">
        <v>27</v>
      </c>
      <c r="E32" s="33" t="s">
        <v>194</v>
      </c>
      <c r="F32" s="107">
        <v>19834.08</v>
      </c>
      <c r="G32" s="99">
        <f>F32</f>
        <v>19834.08</v>
      </c>
      <c r="H32" s="108"/>
      <c r="I32" s="33"/>
    </row>
    <row r="33" spans="1:9" s="2" customFormat="1" ht="15" customHeight="1" outlineLevel="1">
      <c r="A33" s="17"/>
      <c r="B33" s="17"/>
      <c r="C33" s="101"/>
      <c r="D33" s="17"/>
      <c r="E33" s="17"/>
      <c r="F33" s="81" t="s">
        <v>15</v>
      </c>
      <c r="G33" s="102">
        <f>SUM(G32)</f>
        <v>19834.08</v>
      </c>
      <c r="H33" s="103"/>
      <c r="I33" s="19"/>
    </row>
    <row r="34" spans="1:9" s="2" customFormat="1" ht="15" customHeight="1" outlineLevel="2">
      <c r="A34" s="17">
        <v>9</v>
      </c>
      <c r="B34" s="19" t="s">
        <v>28</v>
      </c>
      <c r="C34" s="22">
        <v>11963146</v>
      </c>
      <c r="D34" s="19" t="s">
        <v>29</v>
      </c>
      <c r="E34" s="19" t="s">
        <v>227</v>
      </c>
      <c r="F34" s="80">
        <v>134.91</v>
      </c>
      <c r="G34" s="99">
        <f>F34</f>
        <v>134.91</v>
      </c>
      <c r="H34" s="17"/>
      <c r="I34" s="17"/>
    </row>
    <row r="35" spans="1:9" s="2" customFormat="1" ht="15" customHeight="1" outlineLevel="2">
      <c r="A35" s="17">
        <v>9</v>
      </c>
      <c r="B35" s="19" t="s">
        <v>28</v>
      </c>
      <c r="C35" s="22">
        <v>11963146</v>
      </c>
      <c r="D35" s="19" t="s">
        <v>29</v>
      </c>
      <c r="E35" s="19" t="s">
        <v>225</v>
      </c>
      <c r="F35" s="109">
        <v>22088.14</v>
      </c>
      <c r="G35" s="99">
        <f>F35</f>
        <v>22088.14</v>
      </c>
      <c r="H35" s="17"/>
      <c r="I35" s="17"/>
    </row>
    <row r="36" spans="1:9" s="2" customFormat="1" ht="15" customHeight="1" outlineLevel="2">
      <c r="A36" s="17"/>
      <c r="B36" s="17"/>
      <c r="C36" s="101"/>
      <c r="D36" s="17"/>
      <c r="E36" s="17"/>
      <c r="F36" s="81" t="s">
        <v>15</v>
      </c>
      <c r="G36" s="102">
        <f>SUM(G34:G35)</f>
        <v>22223.05</v>
      </c>
      <c r="H36" s="103"/>
      <c r="I36" s="19"/>
    </row>
    <row r="37" spans="1:9" s="2" customFormat="1" ht="15" customHeight="1" outlineLevel="1">
      <c r="A37" s="17">
        <v>10</v>
      </c>
      <c r="B37" s="19" t="s">
        <v>160</v>
      </c>
      <c r="C37" s="22">
        <v>9205492</v>
      </c>
      <c r="D37" s="19" t="s">
        <v>31</v>
      </c>
      <c r="E37" s="19" t="s">
        <v>186</v>
      </c>
      <c r="F37" s="104">
        <v>228</v>
      </c>
      <c r="G37" s="99">
        <f>F37</f>
        <v>228</v>
      </c>
      <c r="H37" s="17"/>
      <c r="I37" s="17"/>
    </row>
    <row r="38" spans="1:9" s="2" customFormat="1" ht="15" customHeight="1" outlineLevel="1">
      <c r="A38" s="17">
        <v>10</v>
      </c>
      <c r="B38" s="19" t="s">
        <v>160</v>
      </c>
      <c r="C38" s="22">
        <v>9205492</v>
      </c>
      <c r="D38" s="19" t="s">
        <v>31</v>
      </c>
      <c r="E38" s="19" t="s">
        <v>187</v>
      </c>
      <c r="F38" s="104">
        <v>1073474.45</v>
      </c>
      <c r="G38" s="99">
        <f>F38</f>
        <v>1073474.45</v>
      </c>
      <c r="H38" s="103"/>
      <c r="I38" s="19"/>
    </row>
    <row r="39" spans="1:9" s="2" customFormat="1" ht="15" customHeight="1" outlineLevel="1">
      <c r="A39" s="17">
        <v>10</v>
      </c>
      <c r="B39" s="19" t="s">
        <v>160</v>
      </c>
      <c r="C39" s="22">
        <v>9205492</v>
      </c>
      <c r="D39" s="19" t="s">
        <v>31</v>
      </c>
      <c r="E39" s="19" t="s">
        <v>185</v>
      </c>
      <c r="F39" s="104">
        <v>11150.05</v>
      </c>
      <c r="G39" s="99">
        <f>F39</f>
        <v>11150.05</v>
      </c>
      <c r="H39" s="103"/>
      <c r="I39" s="19"/>
    </row>
    <row r="40" spans="1:9" s="2" customFormat="1" ht="15" customHeight="1" outlineLevel="2">
      <c r="A40" s="17"/>
      <c r="B40" s="17"/>
      <c r="C40" s="101"/>
      <c r="D40" s="17"/>
      <c r="E40" s="17"/>
      <c r="F40" s="81" t="s">
        <v>15</v>
      </c>
      <c r="G40" s="102">
        <f>SUM(G37:G39)</f>
        <v>1084852.5</v>
      </c>
      <c r="H40" s="103"/>
      <c r="I40" s="19"/>
    </row>
    <row r="41" spans="1:9" s="2" customFormat="1" ht="15" customHeight="1" outlineLevel="1">
      <c r="A41" s="17">
        <v>11</v>
      </c>
      <c r="B41" s="19" t="s">
        <v>162</v>
      </c>
      <c r="C41" s="22">
        <v>16082325</v>
      </c>
      <c r="D41" s="19" t="s">
        <v>33</v>
      </c>
      <c r="E41" s="19" t="s">
        <v>203</v>
      </c>
      <c r="F41" s="104">
        <v>59832.89</v>
      </c>
      <c r="G41" s="99">
        <f>F41</f>
        <v>59832.89</v>
      </c>
      <c r="H41" s="17"/>
      <c r="I41" s="17"/>
    </row>
    <row r="42" spans="1:9" s="2" customFormat="1" ht="15" customHeight="1" outlineLevel="2">
      <c r="A42" s="17"/>
      <c r="B42" s="17"/>
      <c r="C42" s="101"/>
      <c r="D42" s="17"/>
      <c r="E42" s="17"/>
      <c r="F42" s="81" t="s">
        <v>15</v>
      </c>
      <c r="G42" s="102">
        <f>SUM(G41)</f>
        <v>59832.89</v>
      </c>
      <c r="H42" s="103"/>
      <c r="I42" s="19"/>
    </row>
    <row r="43" spans="1:9" s="98" customFormat="1" ht="12.75">
      <c r="A43" s="19">
        <v>12</v>
      </c>
      <c r="B43" s="19" t="s">
        <v>40</v>
      </c>
      <c r="C43" s="22">
        <v>16927632</v>
      </c>
      <c r="D43" s="19" t="s">
        <v>41</v>
      </c>
      <c r="E43" s="19" t="s">
        <v>221</v>
      </c>
      <c r="F43" s="104">
        <v>122.58</v>
      </c>
      <c r="G43" s="99">
        <f>F43</f>
        <v>122.58</v>
      </c>
      <c r="H43" s="19"/>
      <c r="I43" s="19"/>
    </row>
    <row r="44" spans="1:9" s="98" customFormat="1" ht="12.75">
      <c r="A44" s="19">
        <v>12</v>
      </c>
      <c r="B44" s="19" t="s">
        <v>40</v>
      </c>
      <c r="C44" s="22">
        <v>16927632</v>
      </c>
      <c r="D44" s="19" t="s">
        <v>41</v>
      </c>
      <c r="E44" s="19" t="s">
        <v>222</v>
      </c>
      <c r="F44" s="104">
        <v>38390.87</v>
      </c>
      <c r="G44" s="99">
        <f>F44</f>
        <v>38390.87</v>
      </c>
      <c r="H44" s="19"/>
      <c r="I44" s="19"/>
    </row>
    <row r="45" spans="1:9" s="98" customFormat="1" ht="12.75">
      <c r="A45" s="19"/>
      <c r="B45" s="50"/>
      <c r="C45" s="22"/>
      <c r="D45" s="33"/>
      <c r="E45" s="86"/>
      <c r="F45" s="81" t="s">
        <v>15</v>
      </c>
      <c r="G45" s="110">
        <f>SUM(G43:G44)</f>
        <v>38513.450000000004</v>
      </c>
      <c r="H45" s="103"/>
      <c r="I45" s="19"/>
    </row>
    <row r="46" spans="1:9" s="2" customFormat="1" ht="15" customHeight="1" outlineLevel="2">
      <c r="A46" s="111">
        <v>13</v>
      </c>
      <c r="B46" s="19" t="s">
        <v>163</v>
      </c>
      <c r="C46" s="22">
        <v>15190728</v>
      </c>
      <c r="D46" s="19" t="s">
        <v>43</v>
      </c>
      <c r="E46" s="19" t="s">
        <v>200</v>
      </c>
      <c r="F46" s="112">
        <v>561320</v>
      </c>
      <c r="G46" s="99">
        <f>F46</f>
        <v>561320</v>
      </c>
      <c r="H46" s="19"/>
      <c r="I46" s="19"/>
    </row>
    <row r="47" spans="1:9" s="2" customFormat="1" ht="15" customHeight="1" outlineLevel="2">
      <c r="A47" s="17"/>
      <c r="B47" s="17"/>
      <c r="C47" s="101"/>
      <c r="D47" s="17"/>
      <c r="E47" s="17"/>
      <c r="F47" s="81" t="s">
        <v>15</v>
      </c>
      <c r="G47" s="102">
        <f>SUM(G46)</f>
        <v>561320</v>
      </c>
      <c r="H47" s="103"/>
      <c r="I47" s="19"/>
    </row>
    <row r="48" spans="1:9" s="2" customFormat="1" ht="15" customHeight="1" outlineLevel="2">
      <c r="A48" s="17">
        <v>14</v>
      </c>
      <c r="B48" s="19" t="s">
        <v>45</v>
      </c>
      <c r="C48" s="22">
        <v>4485715</v>
      </c>
      <c r="D48" s="19" t="s">
        <v>46</v>
      </c>
      <c r="E48" s="19" t="s">
        <v>199</v>
      </c>
      <c r="F48" s="113">
        <v>9721.28</v>
      </c>
      <c r="G48" s="99">
        <f>F48</f>
        <v>9721.28</v>
      </c>
      <c r="H48" s="17"/>
      <c r="I48" s="17"/>
    </row>
    <row r="49" spans="1:9" s="2" customFormat="1" ht="15" customHeight="1" outlineLevel="2">
      <c r="A49" s="17">
        <v>14</v>
      </c>
      <c r="B49" s="19" t="s">
        <v>45</v>
      </c>
      <c r="C49" s="22">
        <v>4485715</v>
      </c>
      <c r="D49" s="19" t="s">
        <v>46</v>
      </c>
      <c r="E49" s="19" t="s">
        <v>198</v>
      </c>
      <c r="F49" s="113">
        <v>76937.83</v>
      </c>
      <c r="G49" s="99">
        <f>F49</f>
        <v>76937.83</v>
      </c>
      <c r="H49" s="103"/>
      <c r="I49" s="19"/>
    </row>
    <row r="50" spans="1:9" s="2" customFormat="1" ht="15" customHeight="1" outlineLevel="2">
      <c r="A50" s="17"/>
      <c r="B50" s="17"/>
      <c r="C50" s="101"/>
      <c r="D50" s="17"/>
      <c r="E50" s="17"/>
      <c r="F50" s="81" t="s">
        <v>15</v>
      </c>
      <c r="G50" s="102">
        <f>SUM(G48:G49)</f>
        <v>86659.11</v>
      </c>
      <c r="H50" s="103"/>
      <c r="I50" s="19"/>
    </row>
    <row r="51" spans="1:9" s="2" customFormat="1" ht="15" customHeight="1" outlineLevel="1">
      <c r="A51" s="17">
        <v>15</v>
      </c>
      <c r="B51" s="19" t="s">
        <v>47</v>
      </c>
      <c r="C51" s="22">
        <v>4305997</v>
      </c>
      <c r="D51" s="19" t="s">
        <v>48</v>
      </c>
      <c r="E51" s="19" t="s">
        <v>181</v>
      </c>
      <c r="F51" s="113">
        <v>4603.21</v>
      </c>
      <c r="G51" s="99">
        <f>F51</f>
        <v>4603.21</v>
      </c>
      <c r="H51" s="17"/>
      <c r="I51" s="17"/>
    </row>
    <row r="52" spans="1:9" s="2" customFormat="1" ht="15" customHeight="1" outlineLevel="2">
      <c r="A52" s="17"/>
      <c r="B52" s="17"/>
      <c r="C52" s="101"/>
      <c r="D52" s="17"/>
      <c r="E52" s="17"/>
      <c r="F52" s="81" t="s">
        <v>15</v>
      </c>
      <c r="G52" s="102">
        <f>SUM(G51)</f>
        <v>4603.21</v>
      </c>
      <c r="H52" s="103"/>
      <c r="I52" s="19"/>
    </row>
    <row r="53" spans="1:9" s="90" customFormat="1" ht="15" customHeight="1" outlineLevel="2">
      <c r="A53" s="33">
        <v>16</v>
      </c>
      <c r="B53" s="33" t="s">
        <v>177</v>
      </c>
      <c r="C53" s="37">
        <v>4546995</v>
      </c>
      <c r="D53" s="33" t="s">
        <v>178</v>
      </c>
      <c r="E53" s="33" t="s">
        <v>209</v>
      </c>
      <c r="F53" s="107">
        <v>254.53</v>
      </c>
      <c r="G53" s="99">
        <f>F53</f>
        <v>254.53</v>
      </c>
      <c r="H53" s="108"/>
      <c r="I53" s="33"/>
    </row>
    <row r="54" spans="1:9" s="90" customFormat="1" ht="15" customHeight="1" outlineLevel="2">
      <c r="A54" s="33">
        <v>16</v>
      </c>
      <c r="B54" s="33" t="s">
        <v>177</v>
      </c>
      <c r="C54" s="37">
        <v>4546995</v>
      </c>
      <c r="D54" s="33" t="s">
        <v>178</v>
      </c>
      <c r="E54" s="33" t="s">
        <v>208</v>
      </c>
      <c r="F54" s="107">
        <v>3939.76</v>
      </c>
      <c r="G54" s="99">
        <f>F54</f>
        <v>3939.76</v>
      </c>
      <c r="H54" s="108"/>
      <c r="I54" s="33"/>
    </row>
    <row r="55" spans="1:9" s="2" customFormat="1" ht="15" customHeight="1" outlineLevel="2">
      <c r="A55" s="17"/>
      <c r="B55" s="17"/>
      <c r="C55" s="101"/>
      <c r="D55" s="17"/>
      <c r="E55" s="17"/>
      <c r="F55" s="81" t="s">
        <v>15</v>
      </c>
      <c r="G55" s="102">
        <f>SUM(G53:G54)</f>
        <v>4194.29</v>
      </c>
      <c r="H55" s="103"/>
      <c r="I55" s="19"/>
    </row>
    <row r="56" spans="1:9" s="2" customFormat="1" ht="13.5" customHeight="1" outlineLevel="2">
      <c r="A56" s="64">
        <v>17</v>
      </c>
      <c r="B56" s="19" t="s">
        <v>164</v>
      </c>
      <c r="C56" s="22">
        <v>4354523</v>
      </c>
      <c r="D56" s="19" t="s">
        <v>19</v>
      </c>
      <c r="E56" s="74" t="s">
        <v>191</v>
      </c>
      <c r="F56" s="104">
        <v>25667.88</v>
      </c>
      <c r="G56" s="99">
        <f>F56</f>
        <v>25667.88</v>
      </c>
      <c r="H56" s="103"/>
      <c r="I56" s="114"/>
    </row>
    <row r="57" spans="1:9" s="2" customFormat="1" ht="13.5" customHeight="1" outlineLevel="2">
      <c r="A57" s="64"/>
      <c r="B57" s="115"/>
      <c r="C57" s="114"/>
      <c r="D57" s="116"/>
      <c r="E57" s="86"/>
      <c r="F57" s="81" t="s">
        <v>15</v>
      </c>
      <c r="G57" s="117">
        <f>SUM(G56)</f>
        <v>25667.88</v>
      </c>
      <c r="H57" s="103"/>
      <c r="I57" s="114"/>
    </row>
    <row r="58" spans="1:9" s="2" customFormat="1" ht="13.5" customHeight="1" outlineLevel="2">
      <c r="A58" s="40">
        <v>18</v>
      </c>
      <c r="B58" s="19" t="s">
        <v>165</v>
      </c>
      <c r="C58" s="22">
        <v>4547125</v>
      </c>
      <c r="D58" s="19" t="s">
        <v>19</v>
      </c>
      <c r="E58" s="74" t="s">
        <v>201</v>
      </c>
      <c r="F58" s="107">
        <v>23783.32</v>
      </c>
      <c r="G58" s="99">
        <f>F58</f>
        <v>23783.32</v>
      </c>
      <c r="H58" s="107"/>
      <c r="I58" s="118"/>
    </row>
    <row r="59" spans="1:9" s="2" customFormat="1" ht="13.5" customHeight="1" outlineLevel="2">
      <c r="A59" s="40"/>
      <c r="B59" s="19"/>
      <c r="C59" s="22"/>
      <c r="D59" s="19"/>
      <c r="E59" s="74"/>
      <c r="F59" s="81" t="s">
        <v>15</v>
      </c>
      <c r="G59" s="117">
        <f>SUM(G58)</f>
        <v>23783.32</v>
      </c>
      <c r="H59" s="75"/>
      <c r="I59" s="118"/>
    </row>
    <row r="60" spans="1:9" s="2" customFormat="1" ht="13.5" customHeight="1" outlineLevel="2">
      <c r="A60" s="40">
        <v>19</v>
      </c>
      <c r="B60" s="19" t="s">
        <v>166</v>
      </c>
      <c r="C60" s="22">
        <v>4547117</v>
      </c>
      <c r="D60" s="19" t="s">
        <v>46</v>
      </c>
      <c r="E60" s="74" t="s">
        <v>214</v>
      </c>
      <c r="F60" s="107">
        <v>8829.4</v>
      </c>
      <c r="G60" s="99">
        <f>F60</f>
        <v>8829.4</v>
      </c>
      <c r="H60" s="107"/>
      <c r="I60" s="118"/>
    </row>
    <row r="61" spans="1:9" s="2" customFormat="1" ht="13.5" customHeight="1" outlineLevel="2">
      <c r="A61" s="40">
        <v>19</v>
      </c>
      <c r="B61" s="19" t="s">
        <v>166</v>
      </c>
      <c r="C61" s="22">
        <v>4547117</v>
      </c>
      <c r="D61" s="19" t="s">
        <v>46</v>
      </c>
      <c r="E61" s="74" t="s">
        <v>210</v>
      </c>
      <c r="F61" s="107">
        <v>228</v>
      </c>
      <c r="G61" s="99">
        <f>F61</f>
        <v>228</v>
      </c>
      <c r="H61" s="107"/>
      <c r="I61" s="118"/>
    </row>
    <row r="62" spans="1:9" s="2" customFormat="1" ht="13.5" customHeight="1" outlineLevel="2">
      <c r="A62" s="40">
        <v>19</v>
      </c>
      <c r="B62" s="19" t="s">
        <v>166</v>
      </c>
      <c r="C62" s="22">
        <v>4547117</v>
      </c>
      <c r="D62" s="19" t="s">
        <v>46</v>
      </c>
      <c r="E62" s="74" t="s">
        <v>211</v>
      </c>
      <c r="F62" s="107">
        <v>46537.58</v>
      </c>
      <c r="G62" s="99">
        <f>F62</f>
        <v>46537.58</v>
      </c>
      <c r="H62" s="107"/>
      <c r="I62" s="118"/>
    </row>
    <row r="63" spans="1:9" s="2" customFormat="1" ht="13.5" customHeight="1" outlineLevel="2">
      <c r="A63" s="40"/>
      <c r="B63" s="19"/>
      <c r="C63" s="22"/>
      <c r="D63" s="19"/>
      <c r="E63" s="74"/>
      <c r="F63" s="81" t="s">
        <v>15</v>
      </c>
      <c r="G63" s="117">
        <f>SUM(G60:G62)</f>
        <v>55594.98</v>
      </c>
      <c r="H63" s="75"/>
      <c r="I63" s="118"/>
    </row>
    <row r="64" spans="1:9" s="2" customFormat="1" ht="13.5" customHeight="1" outlineLevel="2">
      <c r="A64" s="40">
        <v>20</v>
      </c>
      <c r="B64" s="19" t="s">
        <v>167</v>
      </c>
      <c r="C64" s="22">
        <v>4288080</v>
      </c>
      <c r="D64" s="19" t="s">
        <v>19</v>
      </c>
      <c r="E64" s="74" t="s">
        <v>196</v>
      </c>
      <c r="F64" s="107">
        <v>130841.07</v>
      </c>
      <c r="G64" s="99">
        <f>F64</f>
        <v>130841.07</v>
      </c>
      <c r="H64" s="107"/>
      <c r="I64" s="118"/>
    </row>
    <row r="65" spans="1:9" s="2" customFormat="1" ht="13.5" customHeight="1" outlineLevel="2">
      <c r="A65" s="40"/>
      <c r="B65" s="19"/>
      <c r="C65" s="22"/>
      <c r="D65" s="19"/>
      <c r="E65" s="74"/>
      <c r="F65" s="81" t="s">
        <v>15</v>
      </c>
      <c r="G65" s="117">
        <f>SUM(G64)</f>
        <v>130841.07</v>
      </c>
      <c r="H65" s="75"/>
      <c r="I65" s="118"/>
    </row>
    <row r="66" spans="1:9" s="2" customFormat="1" ht="13.5" customHeight="1" outlineLevel="2">
      <c r="A66" s="40">
        <v>21</v>
      </c>
      <c r="B66" s="19" t="s">
        <v>168</v>
      </c>
      <c r="C66" s="22">
        <v>33092124</v>
      </c>
      <c r="D66" s="19" t="s">
        <v>169</v>
      </c>
      <c r="E66" s="74" t="s">
        <v>205</v>
      </c>
      <c r="F66" s="107">
        <v>60257.28</v>
      </c>
      <c r="G66" s="99">
        <f>F66</f>
        <v>60257.28</v>
      </c>
      <c r="H66" s="107"/>
      <c r="I66" s="118"/>
    </row>
    <row r="67" spans="1:9" s="2" customFormat="1" ht="13.5" customHeight="1" outlineLevel="2">
      <c r="A67" s="40"/>
      <c r="B67" s="19"/>
      <c r="C67" s="22"/>
      <c r="D67" s="19"/>
      <c r="E67" s="74"/>
      <c r="F67" s="81" t="s">
        <v>15</v>
      </c>
      <c r="G67" s="117">
        <f>SUM(G66)</f>
        <v>60257.28</v>
      </c>
      <c r="H67" s="75"/>
      <c r="I67" s="118"/>
    </row>
    <row r="68" spans="1:9" s="2" customFormat="1" ht="13.5" customHeight="1" outlineLevel="2">
      <c r="A68" s="40">
        <v>22</v>
      </c>
      <c r="B68" s="19" t="s">
        <v>50</v>
      </c>
      <c r="C68" s="22">
        <v>4287971</v>
      </c>
      <c r="D68" s="19" t="s">
        <v>51</v>
      </c>
      <c r="E68" s="74" t="s">
        <v>192</v>
      </c>
      <c r="F68" s="107">
        <v>14688.8</v>
      </c>
      <c r="G68" s="99">
        <f>F68</f>
        <v>14688.8</v>
      </c>
      <c r="H68" s="107"/>
      <c r="I68" s="118"/>
    </row>
    <row r="69" spans="1:9" s="2" customFormat="1" ht="13.5" customHeight="1" outlineLevel="2">
      <c r="A69" s="40">
        <v>22</v>
      </c>
      <c r="B69" s="19" t="s">
        <v>50</v>
      </c>
      <c r="C69" s="22">
        <v>4287971</v>
      </c>
      <c r="D69" s="19" t="s">
        <v>51</v>
      </c>
      <c r="E69" s="74" t="s">
        <v>193</v>
      </c>
      <c r="F69" s="107">
        <v>80.7</v>
      </c>
      <c r="G69" s="99">
        <f>F69</f>
        <v>80.7</v>
      </c>
      <c r="H69" s="107"/>
      <c r="I69" s="118"/>
    </row>
    <row r="70" spans="1:9" s="2" customFormat="1" ht="13.5" customHeight="1" outlineLevel="2">
      <c r="A70" s="40"/>
      <c r="B70" s="19"/>
      <c r="C70" s="22"/>
      <c r="D70" s="19"/>
      <c r="E70" s="74"/>
      <c r="F70" s="81" t="s">
        <v>15</v>
      </c>
      <c r="G70" s="117">
        <f>SUM(G68:G69)</f>
        <v>14769.5</v>
      </c>
      <c r="H70" s="75"/>
      <c r="I70" s="118"/>
    </row>
    <row r="71" spans="1:9" s="2" customFormat="1" ht="13.5" customHeight="1" outlineLevel="2">
      <c r="A71" s="40">
        <v>23</v>
      </c>
      <c r="B71" s="119" t="s">
        <v>170</v>
      </c>
      <c r="C71" s="22">
        <v>29834217</v>
      </c>
      <c r="D71" s="19" t="s">
        <v>171</v>
      </c>
      <c r="E71" s="74" t="s">
        <v>195</v>
      </c>
      <c r="F71" s="107">
        <v>202262.88</v>
      </c>
      <c r="G71" s="99">
        <f>F71</f>
        <v>202262.88</v>
      </c>
      <c r="H71" s="107"/>
      <c r="I71" s="118"/>
    </row>
    <row r="72" spans="1:9" s="2" customFormat="1" ht="13.5" customHeight="1" outlineLevel="2">
      <c r="A72" s="40"/>
      <c r="B72" s="19"/>
      <c r="C72" s="22"/>
      <c r="D72" s="19"/>
      <c r="E72" s="74"/>
      <c r="F72" s="81" t="s">
        <v>15</v>
      </c>
      <c r="G72" s="117">
        <f>SUM(G71)</f>
        <v>202262.88</v>
      </c>
      <c r="H72" s="75"/>
      <c r="I72" s="118"/>
    </row>
    <row r="73" spans="1:9" s="2" customFormat="1" ht="13.5" customHeight="1" outlineLevel="2">
      <c r="A73" s="40">
        <v>24</v>
      </c>
      <c r="B73" s="19" t="s">
        <v>179</v>
      </c>
      <c r="C73" s="22">
        <v>4426352</v>
      </c>
      <c r="D73" s="19" t="s">
        <v>46</v>
      </c>
      <c r="E73" s="74" t="s">
        <v>204</v>
      </c>
      <c r="F73" s="107">
        <v>5038.63</v>
      </c>
      <c r="G73" s="99">
        <f>F73</f>
        <v>5038.63</v>
      </c>
      <c r="H73" s="107"/>
      <c r="I73" s="118"/>
    </row>
    <row r="74" spans="1:9" s="2" customFormat="1" ht="13.5" customHeight="1" outlineLevel="2">
      <c r="A74" s="40"/>
      <c r="B74" s="19"/>
      <c r="C74" s="22"/>
      <c r="D74" s="19"/>
      <c r="E74" s="74"/>
      <c r="F74" s="81" t="s">
        <v>15</v>
      </c>
      <c r="G74" s="117">
        <f>SUM(G73)</f>
        <v>5038.63</v>
      </c>
      <c r="H74" s="75"/>
      <c r="I74" s="118"/>
    </row>
    <row r="75" spans="1:9" s="2" customFormat="1" ht="13.5" customHeight="1" outlineLevel="2">
      <c r="A75" s="40">
        <v>25</v>
      </c>
      <c r="B75" s="119" t="s">
        <v>109</v>
      </c>
      <c r="C75" s="22">
        <v>6479639</v>
      </c>
      <c r="D75" s="19" t="s">
        <v>110</v>
      </c>
      <c r="E75" s="74" t="s">
        <v>183</v>
      </c>
      <c r="F75" s="107">
        <v>2017.79</v>
      </c>
      <c r="G75" s="99">
        <f>F75</f>
        <v>2017.79</v>
      </c>
      <c r="H75" s="107"/>
      <c r="I75" s="118"/>
    </row>
    <row r="76" spans="1:9" s="2" customFormat="1" ht="13.5" customHeight="1" outlineLevel="2">
      <c r="A76" s="40">
        <v>25</v>
      </c>
      <c r="B76" s="119" t="s">
        <v>109</v>
      </c>
      <c r="C76" s="22">
        <v>6479639</v>
      </c>
      <c r="D76" s="19" t="s">
        <v>110</v>
      </c>
      <c r="E76" s="74" t="s">
        <v>182</v>
      </c>
      <c r="F76" s="107">
        <v>33075.52</v>
      </c>
      <c r="G76" s="99">
        <f>F76</f>
        <v>33075.52</v>
      </c>
      <c r="H76" s="107"/>
      <c r="I76" s="118"/>
    </row>
    <row r="77" spans="1:9" s="2" customFormat="1" ht="13.5" customHeight="1" outlineLevel="2">
      <c r="A77" s="40"/>
      <c r="B77" s="19"/>
      <c r="C77" s="22"/>
      <c r="D77" s="19"/>
      <c r="E77" s="74"/>
      <c r="F77" s="81" t="s">
        <v>15</v>
      </c>
      <c r="G77" s="117">
        <f>SUM(G75:G76)</f>
        <v>35093.31</v>
      </c>
      <c r="H77" s="75"/>
      <c r="I77" s="118"/>
    </row>
    <row r="78" spans="1:9" s="2" customFormat="1" ht="13.5" customHeight="1" outlineLevel="2">
      <c r="A78" s="40">
        <v>26</v>
      </c>
      <c r="B78" s="19" t="s">
        <v>38</v>
      </c>
      <c r="C78" s="22">
        <v>5919324</v>
      </c>
      <c r="D78" s="19" t="s">
        <v>39</v>
      </c>
      <c r="E78" s="74" t="s">
        <v>219</v>
      </c>
      <c r="F78" s="107">
        <v>34538.91</v>
      </c>
      <c r="G78" s="99">
        <f>F78</f>
        <v>34538.91</v>
      </c>
      <c r="H78" s="107"/>
      <c r="I78" s="118"/>
    </row>
    <row r="79" spans="1:9" s="2" customFormat="1" ht="13.5" customHeight="1" outlineLevel="2">
      <c r="A79" s="40">
        <v>26</v>
      </c>
      <c r="B79" s="19" t="s">
        <v>38</v>
      </c>
      <c r="C79" s="22">
        <v>5919324</v>
      </c>
      <c r="D79" s="19" t="s">
        <v>39</v>
      </c>
      <c r="E79" s="74" t="s">
        <v>218</v>
      </c>
      <c r="F79" s="107">
        <v>8007.7</v>
      </c>
      <c r="G79" s="99">
        <f>F79</f>
        <v>8007.7</v>
      </c>
      <c r="H79" s="107"/>
      <c r="I79" s="118"/>
    </row>
    <row r="80" spans="1:9" s="2" customFormat="1" ht="13.5" customHeight="1" outlineLevel="2">
      <c r="A80" s="40">
        <v>26</v>
      </c>
      <c r="B80" s="19" t="s">
        <v>38</v>
      </c>
      <c r="C80" s="22">
        <v>5919324</v>
      </c>
      <c r="D80" s="19" t="s">
        <v>39</v>
      </c>
      <c r="E80" s="74" t="s">
        <v>220</v>
      </c>
      <c r="F80" s="107">
        <v>32878.87</v>
      </c>
      <c r="G80" s="99">
        <f>F80</f>
        <v>32878.87</v>
      </c>
      <c r="H80" s="107"/>
      <c r="I80" s="118"/>
    </row>
    <row r="81" spans="1:9" s="2" customFormat="1" ht="13.5" customHeight="1" outlineLevel="2">
      <c r="A81" s="40"/>
      <c r="B81" s="19"/>
      <c r="C81" s="22"/>
      <c r="D81" s="19"/>
      <c r="E81" s="74"/>
      <c r="F81" s="81" t="s">
        <v>15</v>
      </c>
      <c r="G81" s="117">
        <f>SUM(G78:G80)</f>
        <v>75425.48000000001</v>
      </c>
      <c r="H81" s="75"/>
      <c r="I81" s="118"/>
    </row>
    <row r="82" spans="1:9" s="2" customFormat="1" ht="13.5" customHeight="1" outlineLevel="2">
      <c r="A82" s="40">
        <v>27</v>
      </c>
      <c r="B82" s="19" t="s">
        <v>34</v>
      </c>
      <c r="C82" s="22">
        <v>15448720</v>
      </c>
      <c r="D82" s="19" t="s">
        <v>35</v>
      </c>
      <c r="E82" s="74" t="s">
        <v>216</v>
      </c>
      <c r="F82" s="107">
        <v>302.5</v>
      </c>
      <c r="G82" s="99">
        <f>F82</f>
        <v>302.5</v>
      </c>
      <c r="H82" s="107"/>
      <c r="I82" s="118"/>
    </row>
    <row r="83" spans="1:9" s="2" customFormat="1" ht="13.5" customHeight="1" outlineLevel="2">
      <c r="A83" s="40">
        <v>27</v>
      </c>
      <c r="B83" s="19" t="s">
        <v>34</v>
      </c>
      <c r="C83" s="22">
        <v>15448720</v>
      </c>
      <c r="D83" s="19" t="s">
        <v>35</v>
      </c>
      <c r="E83" s="74" t="s">
        <v>217</v>
      </c>
      <c r="F83" s="107">
        <v>9840.54</v>
      </c>
      <c r="G83" s="99">
        <f>F83</f>
        <v>9840.54</v>
      </c>
      <c r="H83" s="107"/>
      <c r="I83" s="118"/>
    </row>
    <row r="84" spans="1:9" s="2" customFormat="1" ht="13.5" customHeight="1" outlineLevel="2">
      <c r="A84" s="40"/>
      <c r="B84" s="19"/>
      <c r="C84" s="22"/>
      <c r="D84" s="19"/>
      <c r="E84" s="74"/>
      <c r="F84" s="81" t="s">
        <v>15</v>
      </c>
      <c r="G84" s="117">
        <f>SUM(G82:G83)</f>
        <v>10143.04</v>
      </c>
      <c r="H84" s="75"/>
      <c r="I84" s="118"/>
    </row>
    <row r="85" spans="1:9" s="90" customFormat="1" ht="25.5" outlineLevel="2">
      <c r="A85" s="40">
        <v>28</v>
      </c>
      <c r="B85" s="74" t="s">
        <v>172</v>
      </c>
      <c r="C85" s="37">
        <v>4354540</v>
      </c>
      <c r="D85" s="33" t="s">
        <v>46</v>
      </c>
      <c r="E85" s="74" t="s">
        <v>207</v>
      </c>
      <c r="F85" s="107">
        <v>684</v>
      </c>
      <c r="G85" s="99">
        <f>F85</f>
        <v>684</v>
      </c>
      <c r="H85" s="120"/>
      <c r="I85" s="32"/>
    </row>
    <row r="86" spans="1:9" s="90" customFormat="1" ht="25.5" outlineLevel="2">
      <c r="A86" s="40">
        <v>28</v>
      </c>
      <c r="B86" s="74" t="s">
        <v>172</v>
      </c>
      <c r="C86" s="37">
        <v>4354540</v>
      </c>
      <c r="D86" s="33" t="s">
        <v>46</v>
      </c>
      <c r="E86" s="74" t="s">
        <v>206</v>
      </c>
      <c r="F86" s="107">
        <v>1365.4</v>
      </c>
      <c r="G86" s="99">
        <f>F86</f>
        <v>1365.4</v>
      </c>
      <c r="H86" s="120"/>
      <c r="I86" s="32"/>
    </row>
    <row r="87" spans="1:9" s="2" customFormat="1" ht="13.5" customHeight="1" outlineLevel="2">
      <c r="A87" s="40"/>
      <c r="B87" s="19"/>
      <c r="C87" s="22"/>
      <c r="D87" s="19"/>
      <c r="E87" s="74"/>
      <c r="F87" s="81" t="s">
        <v>15</v>
      </c>
      <c r="G87" s="117">
        <f>SUM(G85:G86)</f>
        <v>2049.4</v>
      </c>
      <c r="H87" s="75"/>
      <c r="I87" s="118"/>
    </row>
    <row r="88" spans="1:10" s="90" customFormat="1" ht="13.5" customHeight="1" outlineLevel="2">
      <c r="A88" s="40">
        <v>29</v>
      </c>
      <c r="B88" s="73" t="s">
        <v>173</v>
      </c>
      <c r="C88" s="94">
        <v>16247725</v>
      </c>
      <c r="D88" s="33" t="s">
        <v>174</v>
      </c>
      <c r="E88" s="74" t="s">
        <v>226</v>
      </c>
      <c r="F88" s="75">
        <v>1426</v>
      </c>
      <c r="G88" s="99">
        <f>F88</f>
        <v>1426</v>
      </c>
      <c r="H88" s="75"/>
      <c r="I88" s="76"/>
      <c r="J88" s="72"/>
    </row>
    <row r="89" spans="1:9" s="2" customFormat="1" ht="13.5" customHeight="1" outlineLevel="2">
      <c r="A89" s="66"/>
      <c r="B89" s="19"/>
      <c r="C89" s="22"/>
      <c r="D89" s="19"/>
      <c r="E89" s="74"/>
      <c r="F89" s="81" t="s">
        <v>15</v>
      </c>
      <c r="G89" s="117">
        <f>SUM(G88)</f>
        <v>1426</v>
      </c>
      <c r="H89" s="75"/>
      <c r="I89" s="118"/>
    </row>
    <row r="90" spans="1:9" s="2" customFormat="1" ht="18" customHeight="1" outlineLevel="1">
      <c r="A90" s="17"/>
      <c r="B90" s="50"/>
      <c r="C90" s="22"/>
      <c r="D90" s="33"/>
      <c r="E90" s="35"/>
      <c r="F90" s="81" t="s">
        <v>53</v>
      </c>
      <c r="G90" s="61">
        <f>G15+G17+G19+G21+G25+G28+G31+G33+G36+G40+G42+G45+G47+G50+G52+G55+G57+G59+G63+G65+G67+G70+G72+G74+G77+G81+G84+G87+G89</f>
        <v>3049856.379999999</v>
      </c>
      <c r="H90" s="121"/>
      <c r="I90" s="39"/>
    </row>
    <row r="91" spans="1:9" s="2" customFormat="1" ht="18" customHeight="1" outlineLevel="1">
      <c r="A91" s="65"/>
      <c r="B91" s="67"/>
      <c r="C91" s="95"/>
      <c r="D91" s="69"/>
      <c r="E91" s="89"/>
      <c r="F91" s="82"/>
      <c r="G91" s="63"/>
      <c r="H91" s="70"/>
      <c r="I91" s="71"/>
    </row>
    <row r="92" spans="5:9" ht="12.75" outlineLevel="1">
      <c r="E92" s="90"/>
      <c r="G92" s="62"/>
      <c r="I92" s="58"/>
    </row>
    <row r="93" ht="12.75">
      <c r="E93" s="90"/>
    </row>
    <row r="94" spans="2:9" s="42" customFormat="1" ht="13.5">
      <c r="B94" s="51" t="s">
        <v>54</v>
      </c>
      <c r="C94" s="97"/>
      <c r="D94" s="52" t="s">
        <v>55</v>
      </c>
      <c r="E94" s="91"/>
      <c r="F94" s="84"/>
      <c r="G94" s="63" t="s">
        <v>56</v>
      </c>
      <c r="H94" s="59"/>
      <c r="I94" s="59"/>
    </row>
    <row r="95" spans="2:9" s="42" customFormat="1" ht="13.5">
      <c r="B95" s="53" t="s">
        <v>57</v>
      </c>
      <c r="C95" s="97"/>
      <c r="D95" s="54" t="s">
        <v>58</v>
      </c>
      <c r="E95" s="91"/>
      <c r="F95" s="84"/>
      <c r="G95" s="63" t="s">
        <v>229</v>
      </c>
      <c r="H95" s="59"/>
      <c r="I95" s="59"/>
    </row>
  </sheetData>
  <sheetProtection/>
  <printOptions/>
  <pageMargins left="0.3" right="0.25" top="0.5" bottom="0.3" header="0.51" footer="0.31"/>
  <pageSetup fitToHeight="0" horizontalDpi="600" verticalDpi="600" orientation="landscape" paperSize="9" scale="67" r:id="rId1"/>
  <headerFooter scaleWithDoc="0" alignWithMargins="0">
    <oddFooter>&amp;CPage &amp;P</oddFooter>
  </headerFooter>
  <rowBreaks count="2" manualBreakCount="2">
    <brk id="47" max="8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">
      <selection activeCell="F20" sqref="F20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59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60</v>
      </c>
      <c r="E8" s="5"/>
      <c r="G8" s="6"/>
      <c r="H8" s="7"/>
    </row>
    <row r="9" spans="1:8" s="1" customFormat="1" ht="12.75">
      <c r="A9" s="4" t="s">
        <v>61</v>
      </c>
      <c r="E9" s="5"/>
      <c r="G9" s="6"/>
      <c r="H9" s="7"/>
    </row>
    <row r="10" spans="1:10" s="1" customFormat="1" ht="57.75" customHeight="1">
      <c r="A10" s="10" t="s">
        <v>4</v>
      </c>
      <c r="B10" s="10" t="s">
        <v>5</v>
      </c>
      <c r="C10" s="10" t="s">
        <v>6</v>
      </c>
      <c r="D10" s="10" t="s">
        <v>7</v>
      </c>
      <c r="E10" s="11" t="s">
        <v>62</v>
      </c>
      <c r="F10" s="12" t="s">
        <v>8</v>
      </c>
      <c r="G10" s="13" t="s">
        <v>9</v>
      </c>
      <c r="H10" s="14" t="s">
        <v>10</v>
      </c>
      <c r="I10" s="10" t="s">
        <v>11</v>
      </c>
      <c r="J10" s="10" t="s">
        <v>12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13</v>
      </c>
      <c r="C12" s="19">
        <v>23666661</v>
      </c>
      <c r="D12" s="18" t="s">
        <v>14</v>
      </c>
      <c r="E12" s="20">
        <v>392</v>
      </c>
      <c r="F12" s="20" t="s">
        <v>63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13</v>
      </c>
      <c r="C13" s="19">
        <v>23666661</v>
      </c>
      <c r="D13" s="18" t="s">
        <v>14</v>
      </c>
      <c r="E13" s="20">
        <v>392</v>
      </c>
      <c r="F13" s="20" t="s">
        <v>64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65</v>
      </c>
    </row>
    <row r="15" spans="1:10" s="2" customFormat="1" ht="15" customHeight="1" outlineLevel="2">
      <c r="A15" s="17">
        <v>3</v>
      </c>
      <c r="B15" s="19" t="s">
        <v>16</v>
      </c>
      <c r="C15" s="22">
        <v>26599613</v>
      </c>
      <c r="D15" s="19" t="s">
        <v>17</v>
      </c>
      <c r="E15" s="20">
        <v>175</v>
      </c>
      <c r="F15" s="20" t="s">
        <v>66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16</v>
      </c>
      <c r="C16" s="22">
        <v>26599613</v>
      </c>
      <c r="D16" s="19" t="s">
        <v>17</v>
      </c>
      <c r="E16" s="20">
        <v>175</v>
      </c>
      <c r="F16" s="20" t="s">
        <v>67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68</v>
      </c>
    </row>
    <row r="18" spans="1:10" s="2" customFormat="1" ht="15" customHeight="1" outlineLevel="2">
      <c r="A18" s="17">
        <v>5</v>
      </c>
      <c r="B18" s="20" t="s">
        <v>52</v>
      </c>
      <c r="C18" s="23">
        <v>4354523</v>
      </c>
      <c r="D18" s="24" t="s">
        <v>19</v>
      </c>
      <c r="E18" s="20">
        <v>261</v>
      </c>
      <c r="F18" s="20" t="s">
        <v>69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70</v>
      </c>
    </row>
    <row r="20" spans="1:10" s="2" customFormat="1" ht="15" customHeight="1" outlineLevel="2">
      <c r="A20" s="17">
        <v>6</v>
      </c>
      <c r="B20" s="26" t="s">
        <v>18</v>
      </c>
      <c r="C20" s="27">
        <v>4617719</v>
      </c>
      <c r="D20" s="28" t="s">
        <v>19</v>
      </c>
      <c r="E20" s="20">
        <v>79</v>
      </c>
      <c r="F20" s="20" t="s">
        <v>71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18</v>
      </c>
      <c r="C21" s="27">
        <v>4617719</v>
      </c>
      <c r="D21" s="28" t="s">
        <v>19</v>
      </c>
      <c r="E21" s="20">
        <v>79</v>
      </c>
      <c r="F21" s="20" t="s">
        <v>72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73</v>
      </c>
    </row>
    <row r="23" spans="1:10" s="2" customFormat="1" ht="15.75" customHeight="1" outlineLevel="2">
      <c r="A23" s="17">
        <v>8</v>
      </c>
      <c r="B23" s="31" t="s">
        <v>74</v>
      </c>
      <c r="C23" s="19">
        <v>4547125</v>
      </c>
      <c r="D23" s="19" t="s">
        <v>19</v>
      </c>
      <c r="E23" s="20">
        <v>258</v>
      </c>
      <c r="F23" s="20" t="s">
        <v>75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76</v>
      </c>
    </row>
    <row r="25" spans="1:10" s="2" customFormat="1" ht="15" customHeight="1" outlineLevel="2">
      <c r="A25" s="17">
        <v>9</v>
      </c>
      <c r="B25" s="19" t="s">
        <v>20</v>
      </c>
      <c r="C25" s="18">
        <v>2880513</v>
      </c>
      <c r="D25" s="18" t="s">
        <v>21</v>
      </c>
      <c r="E25" s="20">
        <v>112</v>
      </c>
      <c r="F25" s="20" t="s">
        <v>77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20</v>
      </c>
      <c r="C26" s="18">
        <v>2880513</v>
      </c>
      <c r="D26" s="18" t="s">
        <v>21</v>
      </c>
      <c r="E26" s="20">
        <v>112</v>
      </c>
      <c r="F26" s="20" t="s">
        <v>78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20</v>
      </c>
      <c r="C27" s="18">
        <v>2880513</v>
      </c>
      <c r="D27" s="18" t="s">
        <v>21</v>
      </c>
      <c r="E27" s="20">
        <v>112</v>
      </c>
      <c r="F27" s="20" t="s">
        <v>79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80</v>
      </c>
    </row>
    <row r="29" spans="1:10" s="2" customFormat="1" ht="15" customHeight="1" outlineLevel="2">
      <c r="A29" s="17">
        <v>12</v>
      </c>
      <c r="B29" s="32" t="s">
        <v>22</v>
      </c>
      <c r="C29" s="18">
        <v>17656582</v>
      </c>
      <c r="D29" s="18" t="s">
        <v>23</v>
      </c>
      <c r="E29" s="20">
        <v>140</v>
      </c>
      <c r="F29" s="20" t="s">
        <v>81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22</v>
      </c>
      <c r="C30" s="18">
        <v>17656582</v>
      </c>
      <c r="D30" s="18" t="s">
        <v>23</v>
      </c>
      <c r="E30" s="20">
        <v>140</v>
      </c>
      <c r="F30" s="20" t="s">
        <v>82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83</v>
      </c>
    </row>
    <row r="32" spans="1:10" s="2" customFormat="1" ht="15" customHeight="1" outlineLevel="2">
      <c r="A32" s="17">
        <v>14</v>
      </c>
      <c r="B32" s="33" t="s">
        <v>24</v>
      </c>
      <c r="C32" s="19">
        <v>8422035</v>
      </c>
      <c r="D32" s="19" t="s">
        <v>25</v>
      </c>
      <c r="E32" s="20">
        <v>111</v>
      </c>
      <c r="F32" s="20" t="s">
        <v>84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24</v>
      </c>
      <c r="C33" s="19">
        <v>8422035</v>
      </c>
      <c r="D33" s="19" t="s">
        <v>25</v>
      </c>
      <c r="E33" s="20">
        <v>111</v>
      </c>
      <c r="F33" s="20" t="s">
        <v>85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24</v>
      </c>
      <c r="C34" s="19">
        <v>8422035</v>
      </c>
      <c r="D34" s="19" t="s">
        <v>25</v>
      </c>
      <c r="E34" s="20">
        <v>111</v>
      </c>
      <c r="F34" s="20" t="s">
        <v>86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24</v>
      </c>
      <c r="C35" s="19">
        <v>8422035</v>
      </c>
      <c r="D35" s="19" t="s">
        <v>25</v>
      </c>
      <c r="E35" s="20">
        <v>111</v>
      </c>
      <c r="F35" s="20" t="s">
        <v>87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88</v>
      </c>
    </row>
    <row r="37" spans="1:10" s="2" customFormat="1" ht="15" customHeight="1" outlineLevel="2">
      <c r="A37" s="17">
        <v>18</v>
      </c>
      <c r="B37" s="20" t="s">
        <v>89</v>
      </c>
      <c r="C37" s="34">
        <v>14571643</v>
      </c>
      <c r="D37" s="24" t="s">
        <v>90</v>
      </c>
      <c r="E37" s="20">
        <v>300</v>
      </c>
      <c r="F37" s="20" t="s">
        <v>91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89</v>
      </c>
      <c r="C38" s="36">
        <v>14571643</v>
      </c>
      <c r="D38" s="35" t="s">
        <v>90</v>
      </c>
      <c r="E38" s="20">
        <v>300</v>
      </c>
      <c r="F38" s="20" t="s">
        <v>92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93</v>
      </c>
    </row>
    <row r="40" spans="1:10" s="2" customFormat="1" ht="15" customHeight="1" outlineLevel="2">
      <c r="A40" s="17">
        <v>20</v>
      </c>
      <c r="B40" s="19" t="s">
        <v>28</v>
      </c>
      <c r="C40" s="22">
        <v>11963146</v>
      </c>
      <c r="D40" s="19" t="s">
        <v>29</v>
      </c>
      <c r="E40" s="20">
        <v>227</v>
      </c>
      <c r="F40" s="20" t="s">
        <v>94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28</v>
      </c>
      <c r="C41" s="22">
        <v>11963146</v>
      </c>
      <c r="D41" s="19" t="s">
        <v>29</v>
      </c>
      <c r="E41" s="20">
        <v>227</v>
      </c>
      <c r="F41" s="20" t="s">
        <v>95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96</v>
      </c>
    </row>
    <row r="43" spans="1:10" s="2" customFormat="1" ht="15" customHeight="1" outlineLevel="2">
      <c r="A43" s="17">
        <v>22</v>
      </c>
      <c r="B43" s="33" t="s">
        <v>30</v>
      </c>
      <c r="C43" s="22">
        <v>9205492</v>
      </c>
      <c r="D43" s="33" t="s">
        <v>31</v>
      </c>
      <c r="E43" s="20">
        <v>114</v>
      </c>
      <c r="F43" s="20" t="s">
        <v>97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30</v>
      </c>
      <c r="C44" s="22">
        <v>9205492</v>
      </c>
      <c r="D44" s="33" t="s">
        <v>31</v>
      </c>
      <c r="E44" s="20">
        <v>114</v>
      </c>
      <c r="F44" s="20" t="s">
        <v>98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30</v>
      </c>
      <c r="C45" s="22">
        <v>9205492</v>
      </c>
      <c r="D45" s="19" t="s">
        <v>31</v>
      </c>
      <c r="E45" s="20">
        <v>114</v>
      </c>
      <c r="F45" s="20" t="s">
        <v>99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30</v>
      </c>
      <c r="C46" s="22">
        <v>9205492</v>
      </c>
      <c r="D46" s="19" t="s">
        <v>31</v>
      </c>
      <c r="E46" s="20">
        <v>114</v>
      </c>
      <c r="F46" s="20" t="s">
        <v>100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101</v>
      </c>
    </row>
    <row r="48" spans="1:10" s="2" customFormat="1" ht="15" customHeight="1" outlineLevel="2">
      <c r="A48" s="17">
        <v>26</v>
      </c>
      <c r="B48" s="18" t="s">
        <v>26</v>
      </c>
      <c r="C48" s="37">
        <v>16285931</v>
      </c>
      <c r="D48" s="19" t="s">
        <v>27</v>
      </c>
      <c r="E48" s="20">
        <v>113</v>
      </c>
      <c r="F48" s="20" t="s">
        <v>102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26</v>
      </c>
      <c r="C49" s="37">
        <v>16285931</v>
      </c>
      <c r="D49" s="19" t="s">
        <v>27</v>
      </c>
      <c r="E49" s="20">
        <v>113</v>
      </c>
      <c r="F49" s="20" t="s">
        <v>103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104</v>
      </c>
    </row>
    <row r="51" spans="1:10" s="2" customFormat="1" ht="15" customHeight="1" outlineLevel="2">
      <c r="A51" s="17">
        <v>28</v>
      </c>
      <c r="B51" s="18" t="s">
        <v>26</v>
      </c>
      <c r="C51" s="37">
        <v>16285931</v>
      </c>
      <c r="D51" s="19" t="s">
        <v>27</v>
      </c>
      <c r="E51" s="20">
        <v>113</v>
      </c>
      <c r="F51" s="20" t="s">
        <v>105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106</v>
      </c>
    </row>
    <row r="53" spans="1:10" s="2" customFormat="1" ht="15" customHeight="1" outlineLevel="2">
      <c r="A53" s="17">
        <v>29</v>
      </c>
      <c r="B53" s="19" t="s">
        <v>32</v>
      </c>
      <c r="C53" s="22">
        <v>16082325</v>
      </c>
      <c r="D53" s="19" t="s">
        <v>33</v>
      </c>
      <c r="E53" s="20">
        <v>303</v>
      </c>
      <c r="F53" s="20" t="s">
        <v>107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108</v>
      </c>
    </row>
    <row r="55" spans="1:10" s="2" customFormat="1" ht="15" customHeight="1" outlineLevel="2">
      <c r="A55" s="17">
        <v>30</v>
      </c>
      <c r="B55" s="19" t="s">
        <v>109</v>
      </c>
      <c r="C55" s="22">
        <v>6479639</v>
      </c>
      <c r="D55" s="19" t="s">
        <v>110</v>
      </c>
      <c r="E55" s="20">
        <v>55</v>
      </c>
      <c r="F55" s="20" t="s">
        <v>111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109</v>
      </c>
      <c r="C56" s="37">
        <v>6479639</v>
      </c>
      <c r="D56" s="19" t="s">
        <v>110</v>
      </c>
      <c r="E56" s="20">
        <v>55</v>
      </c>
      <c r="F56" s="20" t="s">
        <v>112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113</v>
      </c>
    </row>
    <row r="58" spans="1:10" s="2" customFormat="1" ht="15" customHeight="1" outlineLevel="2">
      <c r="A58" s="17">
        <v>33</v>
      </c>
      <c r="B58" s="19" t="s">
        <v>34</v>
      </c>
      <c r="C58" s="18">
        <v>15448720</v>
      </c>
      <c r="D58" s="18" t="s">
        <v>35</v>
      </c>
      <c r="E58" s="20">
        <v>62</v>
      </c>
      <c r="F58" s="20" t="s">
        <v>114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34</v>
      </c>
      <c r="C59" s="18">
        <v>15448720</v>
      </c>
      <c r="D59" s="18" t="s">
        <v>35</v>
      </c>
      <c r="E59" s="20">
        <v>62</v>
      </c>
      <c r="F59" s="20" t="s">
        <v>115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116</v>
      </c>
    </row>
    <row r="61" spans="1:10" s="2" customFormat="1" ht="15" customHeight="1" outlineLevel="2">
      <c r="A61" s="17">
        <v>35</v>
      </c>
      <c r="B61" s="19" t="s">
        <v>38</v>
      </c>
      <c r="C61" s="19">
        <v>5919324</v>
      </c>
      <c r="D61" s="19" t="s">
        <v>39</v>
      </c>
      <c r="E61" s="20">
        <v>229</v>
      </c>
      <c r="F61" s="20" t="s">
        <v>117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38</v>
      </c>
      <c r="C62" s="19">
        <v>5919324</v>
      </c>
      <c r="D62" s="19" t="s">
        <v>39</v>
      </c>
      <c r="E62" s="20">
        <v>229</v>
      </c>
      <c r="F62" s="20" t="s">
        <v>118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38</v>
      </c>
      <c r="C63" s="19">
        <v>5919324</v>
      </c>
      <c r="D63" s="19" t="s">
        <v>39</v>
      </c>
      <c r="E63" s="20">
        <v>229</v>
      </c>
      <c r="F63" s="20" t="s">
        <v>119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38</v>
      </c>
      <c r="C64" s="19">
        <v>5919324</v>
      </c>
      <c r="D64" s="19" t="s">
        <v>39</v>
      </c>
      <c r="E64" s="20">
        <v>229</v>
      </c>
      <c r="F64" s="20" t="s">
        <v>120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121</v>
      </c>
    </row>
    <row r="66" spans="1:10" s="2" customFormat="1" ht="15" customHeight="1" outlineLevel="2">
      <c r="A66" s="17">
        <v>39</v>
      </c>
      <c r="B66" s="19" t="s">
        <v>40</v>
      </c>
      <c r="C66" s="19">
        <v>16927632</v>
      </c>
      <c r="D66" s="19" t="s">
        <v>41</v>
      </c>
      <c r="E66" s="20">
        <v>219</v>
      </c>
      <c r="F66" s="20" t="s">
        <v>122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40</v>
      </c>
      <c r="C67" s="19">
        <v>16927632</v>
      </c>
      <c r="D67" s="19" t="s">
        <v>41</v>
      </c>
      <c r="E67" s="20">
        <v>219</v>
      </c>
      <c r="F67" s="20" t="s">
        <v>123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124</v>
      </c>
    </row>
    <row r="69" spans="1:10" s="2" customFormat="1" ht="15" customHeight="1" outlineLevel="2">
      <c r="A69" s="17">
        <v>41</v>
      </c>
      <c r="B69" s="33" t="s">
        <v>42</v>
      </c>
      <c r="C69" s="19">
        <v>15190728</v>
      </c>
      <c r="D69" s="19" t="s">
        <v>43</v>
      </c>
      <c r="E69" s="20">
        <v>347</v>
      </c>
      <c r="F69" s="20" t="s">
        <v>77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125</v>
      </c>
    </row>
    <row r="71" spans="1:10" s="2" customFormat="1" ht="15" customHeight="1" outlineLevel="2">
      <c r="A71" s="17">
        <v>42</v>
      </c>
      <c r="B71" s="28" t="s">
        <v>36</v>
      </c>
      <c r="C71" s="27">
        <v>672664</v>
      </c>
      <c r="D71" s="28" t="s">
        <v>37</v>
      </c>
      <c r="E71" s="20">
        <v>225</v>
      </c>
      <c r="F71" s="20" t="s">
        <v>126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36</v>
      </c>
      <c r="C72" s="27">
        <v>672664</v>
      </c>
      <c r="D72" s="28" t="s">
        <v>37</v>
      </c>
      <c r="E72" s="20">
        <v>225</v>
      </c>
      <c r="F72" s="20" t="s">
        <v>127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128</v>
      </c>
    </row>
    <row r="74" spans="1:10" s="2" customFormat="1" ht="15" customHeight="1" outlineLevel="2">
      <c r="A74" s="17">
        <v>44</v>
      </c>
      <c r="B74" s="33" t="s">
        <v>45</v>
      </c>
      <c r="C74" s="19">
        <v>4485715</v>
      </c>
      <c r="D74" s="33" t="s">
        <v>46</v>
      </c>
      <c r="E74" s="20">
        <v>263</v>
      </c>
      <c r="F74" s="20" t="s">
        <v>129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45</v>
      </c>
      <c r="C75" s="19">
        <v>4485715</v>
      </c>
      <c r="D75" s="19" t="s">
        <v>46</v>
      </c>
      <c r="E75" s="20">
        <v>263</v>
      </c>
      <c r="F75" s="20" t="s">
        <v>130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45</v>
      </c>
      <c r="C76" s="19">
        <v>4485715</v>
      </c>
      <c r="D76" s="19" t="s">
        <v>46</v>
      </c>
      <c r="E76" s="20">
        <v>263</v>
      </c>
      <c r="F76" s="20" t="s">
        <v>131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132</v>
      </c>
    </row>
    <row r="78" spans="1:10" s="2" customFormat="1" ht="15" customHeight="1" outlineLevel="2">
      <c r="A78" s="17">
        <v>47</v>
      </c>
      <c r="B78" s="33" t="s">
        <v>45</v>
      </c>
      <c r="C78" s="19">
        <v>4485715</v>
      </c>
      <c r="D78" s="33" t="s">
        <v>46</v>
      </c>
      <c r="E78" s="20">
        <v>263</v>
      </c>
      <c r="F78" s="20" t="s">
        <v>133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134</v>
      </c>
    </row>
    <row r="80" spans="1:10" s="2" customFormat="1" ht="15" customHeight="1" outlineLevel="2">
      <c r="A80" s="17">
        <v>48</v>
      </c>
      <c r="B80" s="19" t="s">
        <v>135</v>
      </c>
      <c r="C80" s="19">
        <v>4288080</v>
      </c>
      <c r="D80" s="19" t="s">
        <v>19</v>
      </c>
      <c r="E80" s="20">
        <v>269</v>
      </c>
      <c r="F80" s="20" t="s">
        <v>136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135</v>
      </c>
      <c r="C81" s="19">
        <v>4288080</v>
      </c>
      <c r="D81" s="19" t="s">
        <v>19</v>
      </c>
      <c r="E81" s="20">
        <v>269</v>
      </c>
      <c r="F81" s="20" t="s">
        <v>137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138</v>
      </c>
    </row>
    <row r="83" spans="1:10" s="2" customFormat="1" ht="15" customHeight="1" outlineLevel="2">
      <c r="A83" s="17">
        <v>50</v>
      </c>
      <c r="B83" s="31" t="s">
        <v>139</v>
      </c>
      <c r="C83" s="40" t="s">
        <v>140</v>
      </c>
      <c r="D83" s="19" t="s">
        <v>46</v>
      </c>
      <c r="E83" s="20">
        <v>259</v>
      </c>
      <c r="F83" s="20" t="s">
        <v>141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139</v>
      </c>
      <c r="C84" s="40" t="s">
        <v>140</v>
      </c>
      <c r="D84" s="19" t="s">
        <v>46</v>
      </c>
      <c r="E84" s="20">
        <v>259</v>
      </c>
      <c r="F84" s="20" t="s">
        <v>142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143</v>
      </c>
    </row>
    <row r="86" spans="1:10" s="2" customFormat="1" ht="15" customHeight="1" outlineLevel="2">
      <c r="A86" s="17">
        <v>52</v>
      </c>
      <c r="B86" s="31" t="s">
        <v>47</v>
      </c>
      <c r="C86" s="19">
        <v>4305997</v>
      </c>
      <c r="D86" s="19" t="s">
        <v>48</v>
      </c>
      <c r="E86" s="20">
        <v>265</v>
      </c>
      <c r="F86" s="20" t="s">
        <v>144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47</v>
      </c>
      <c r="C87" s="19">
        <v>4305997</v>
      </c>
      <c r="D87" s="19" t="s">
        <v>48</v>
      </c>
      <c r="E87" s="20">
        <v>265</v>
      </c>
      <c r="F87" s="20" t="s">
        <v>145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146</v>
      </c>
    </row>
    <row r="89" spans="1:10" s="2" customFormat="1" ht="15" customHeight="1" outlineLevel="2">
      <c r="A89" s="17">
        <v>54</v>
      </c>
      <c r="B89" s="33" t="s">
        <v>50</v>
      </c>
      <c r="C89" s="19">
        <v>4287971</v>
      </c>
      <c r="D89" s="33" t="s">
        <v>51</v>
      </c>
      <c r="E89" s="20">
        <v>267</v>
      </c>
      <c r="F89" s="20" t="s">
        <v>147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50</v>
      </c>
      <c r="C90" s="19">
        <v>4287971</v>
      </c>
      <c r="D90" s="33" t="s">
        <v>51</v>
      </c>
      <c r="E90" s="20">
        <v>267</v>
      </c>
      <c r="F90" s="20" t="s">
        <v>148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50</v>
      </c>
      <c r="C91" s="19">
        <v>4287971</v>
      </c>
      <c r="D91" s="33" t="s">
        <v>51</v>
      </c>
      <c r="E91" s="20">
        <v>267</v>
      </c>
      <c r="F91" s="20" t="s">
        <v>149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50</v>
      </c>
      <c r="C92" s="19">
        <v>4287971</v>
      </c>
      <c r="D92" s="33" t="s">
        <v>51</v>
      </c>
      <c r="E92" s="20">
        <v>267</v>
      </c>
      <c r="F92" s="20" t="s">
        <v>150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151</v>
      </c>
    </row>
    <row r="94" spans="1:10" s="2" customFormat="1" ht="15" customHeight="1" outlineLevel="2">
      <c r="A94" s="17">
        <v>58</v>
      </c>
      <c r="B94" s="19" t="s">
        <v>152</v>
      </c>
      <c r="C94" s="19">
        <v>4485618</v>
      </c>
      <c r="D94" s="19" t="s">
        <v>49</v>
      </c>
      <c r="E94" s="20">
        <v>262</v>
      </c>
      <c r="F94" s="20" t="s">
        <v>153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152</v>
      </c>
      <c r="C95" s="19">
        <v>4485618</v>
      </c>
      <c r="D95" s="19" t="s">
        <v>49</v>
      </c>
      <c r="E95" s="20">
        <v>262</v>
      </c>
      <c r="F95" s="20" t="s">
        <v>154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152</v>
      </c>
      <c r="C96" s="19">
        <v>4485618</v>
      </c>
      <c r="D96" s="19" t="s">
        <v>49</v>
      </c>
      <c r="E96" s="20">
        <v>262</v>
      </c>
      <c r="F96" s="20" t="s">
        <v>155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156</v>
      </c>
    </row>
    <row r="98" spans="8:10" ht="12.75" outlineLevel="1">
      <c r="H98">
        <f>SUBTOTAL(9,H12:H97)</f>
        <v>2378223.64</v>
      </c>
      <c r="J98" s="41" t="s">
        <v>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 Cosma</cp:lastModifiedBy>
  <cp:lastPrinted>2023-12-14T13:16:30Z</cp:lastPrinted>
  <dcterms:created xsi:type="dcterms:W3CDTF">2022-02-18T06:41:25Z</dcterms:created>
  <dcterms:modified xsi:type="dcterms:W3CDTF">2023-12-18T14:18:48Z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