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tabRatio="59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<sst xmlns="http://schemas.openxmlformats.org/spreadsheetml/2006/main" count="39" uniqueCount="39">
  <si>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Nr. crt.</t>
  </si>
  <si>
    <t>Furnizori servicii medicale paraclinice -radiologie și imagistica medicala</t>
  </si>
  <si>
    <t>Criteriu I</t>
  </si>
  <si>
    <t>Criteriu II</t>
  </si>
  <si>
    <t>Logistica</t>
  </si>
  <si>
    <t>Resurse Tehnice</t>
  </si>
  <si>
    <t>Resurse Umane</t>
  </si>
  <si>
    <t>Subtotal I</t>
  </si>
  <si>
    <t>Disponibilitate</t>
  </si>
  <si>
    <t>Total</t>
  </si>
  <si>
    <t>Spitalul Clinic Judetean de Urgenta</t>
  </si>
  <si>
    <t>Spitalul Clinic de Urgenta pt.Copii</t>
  </si>
  <si>
    <t>Spitalul Clinic de Boli Infectioase</t>
  </si>
  <si>
    <t>Spitalul Clinic Municipal Cluj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</si>
  <si>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</si>
  <si>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</si>
  <si>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</si>
  <si>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</si>
  <si>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</si>
  <si>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</si>
  <si>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</si>
  <si>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</si>
  <si>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S.C. HIPERDIA S.A.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</si>
  <si>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</si>
  <si>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</si>
  <si>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</si>
  <si>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</si>
  <si>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</si>
  <si>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</si>
  <si>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>Spitalul Clinic de Pneumftiziologie</t>
  </si>
  <si>
    <t>Institutul Oncologic”I.Chiricuta”</t>
  </si>
  <si>
    <t>INTERSERVISAN</t>
  </si>
  <si>
    <t>Central medical TRANSILVANIA*</t>
  </si>
  <si>
    <t>OMNIMEDICAL</t>
  </si>
  <si>
    <t>CARDIOMED</t>
  </si>
  <si>
    <t>POLARIS</t>
  </si>
  <si>
    <t>RADIOTHERAPY CENTER</t>
  </si>
  <si>
    <t xml:space="preserve">MULTIMEDICA </t>
  </si>
  <si>
    <t>Punctajele aferente tuturor criteriilor pa baza cărora se  stabileste valoarea de contract  pentru perioada iulie-decembrie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</si>
</sst>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58">
      <alignment/>
      <protection/>
    </xf>
    <xf numFmtId="0" fontId="0" fillId="0" borderId="0" xfId="58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3" fontId="2" fillId="0" borderId="10" xfId="42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2" fillId="0" borderId="10" xfId="42" applyBorder="1" applyAlignment="1">
      <alignment horizontal="center" vertical="center"/>
    </xf>
    <xf numFmtId="43" fontId="2" fillId="0" borderId="10" xfId="42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3" fontId="2" fillId="0" borderId="12" xfId="42" applyBorder="1" applyAlignment="1">
      <alignment/>
    </xf>
    <xf numFmtId="43" fontId="2" fillId="0" borderId="13" xfId="42" applyFill="1" applyBorder="1" applyAlignment="1">
      <alignment horizontal="center" vertical="center" wrapText="1"/>
    </xf>
    <xf numFmtId="43" fontId="2" fillId="0" borderId="13" xfId="42" applyBorder="1" applyAlignment="1">
      <alignment horizontal="center" vertical="center"/>
    </xf>
    <xf numFmtId="43" fontId="2" fillId="0" borderId="13" xfId="42" applyBorder="1" applyAlignment="1">
      <alignment horizontal="center" vertical="center" wrapText="1"/>
    </xf>
    <xf numFmtId="43" fontId="2" fillId="0" borderId="14" xfId="42" applyBorder="1" applyAlignment="1">
      <alignment/>
    </xf>
    <xf numFmtId="43" fontId="2" fillId="0" borderId="14" xfId="42" applyBorder="1" applyAlignment="1">
      <alignment horizontal="center" vertical="center"/>
    </xf>
    <xf numFmtId="43" fontId="2" fillId="0" borderId="12" xfId="42" applyBorder="1" applyAlignment="1">
      <alignment horizontal="center" vertical="center"/>
    </xf>
    <xf numFmtId="43" fontId="21" fillId="0" borderId="10" xfId="42" applyFont="1" applyBorder="1" applyAlignment="1">
      <alignment horizontal="center" vertical="center"/>
    </xf>
    <xf numFmtId="43" fontId="21" fillId="0" borderId="13" xfId="42" applyFont="1" applyBorder="1" applyAlignment="1">
      <alignment horizontal="center" vertical="center"/>
    </xf>
    <xf numFmtId="43" fontId="21" fillId="0" borderId="12" xfId="42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2" max="2" width="27.8515625" style="0" customWidth="1"/>
  </cols>
  <sheetData>
    <row r="1" s="24" customFormat="1" ht="15"/>
    <row r="2" spans="2:6" ht="33.75" customHeight="1">
      <c r="B2" s="23" t="s">
        <v>38</v>
      </c>
      <c r="C2" s="23"/>
      <c r="D2" s="23"/>
      <c r="E2" s="23"/>
      <c r="F2" s="23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1"/>
      <c r="C4" s="2"/>
      <c r="D4" s="2"/>
      <c r="E4" s="2"/>
      <c r="F4" s="2"/>
      <c r="G4" s="2"/>
      <c r="H4" s="2"/>
      <c r="I4" s="10"/>
    </row>
    <row r="5" spans="2:9" ht="15">
      <c r="B5" s="2"/>
      <c r="C5" s="2"/>
      <c r="D5" s="2"/>
      <c r="E5" s="2"/>
      <c r="F5" s="2"/>
      <c r="G5" s="2"/>
      <c r="H5" s="2"/>
      <c r="I5" s="10"/>
    </row>
    <row r="6" spans="1:8" ht="15">
      <c r="A6" s="19" t="s">
        <v>0</v>
      </c>
      <c r="B6" s="19" t="s">
        <v>1</v>
      </c>
      <c r="C6" s="19" t="s">
        <v>2</v>
      </c>
      <c r="D6" s="19"/>
      <c r="E6" s="19"/>
      <c r="F6" s="19"/>
      <c r="G6" s="4" t="s">
        <v>3</v>
      </c>
      <c r="H6" s="5"/>
    </row>
    <row r="7" spans="1:8" ht="30">
      <c r="A7" s="19"/>
      <c r="B7" s="19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9" ht="15">
      <c r="A8" s="6">
        <v>1</v>
      </c>
      <c r="B8" s="16" t="s">
        <v>10</v>
      </c>
      <c r="C8" s="18">
        <v>47</v>
      </c>
      <c r="D8" s="18">
        <v>2837.35</v>
      </c>
      <c r="E8" s="18">
        <v>1253</v>
      </c>
      <c r="F8" s="21">
        <f>C8+D8+E8</f>
        <v>4137.35</v>
      </c>
      <c r="G8" s="22">
        <v>60</v>
      </c>
      <c r="H8" s="32">
        <f>F8+G8</f>
        <v>4197.35</v>
      </c>
      <c r="I8" s="11"/>
    </row>
    <row r="9" spans="1:9" ht="15">
      <c r="A9" s="6">
        <f>A8+1</f>
        <v>2</v>
      </c>
      <c r="B9" s="16" t="s">
        <v>11</v>
      </c>
      <c r="C9" s="18">
        <v>35</v>
      </c>
      <c r="D9" s="18">
        <v>654</v>
      </c>
      <c r="E9" s="18">
        <v>195.92</v>
      </c>
      <c r="F9" s="21">
        <f aca="true" t="shared" si="0" ref="F9:F35">C9+D9+E9</f>
        <v>884.92</v>
      </c>
      <c r="G9" s="22"/>
      <c r="H9" s="32">
        <f aca="true" t="shared" si="1" ref="H9:H35">F9+G9</f>
        <v>884.92</v>
      </c>
      <c r="I9" s="11"/>
    </row>
    <row r="10" spans="1:9" ht="15">
      <c r="A10" s="6">
        <f aca="true" t="shared" si="2" ref="A10:A35">A9+1</f>
        <v>3</v>
      </c>
      <c r="B10" s="16" t="s">
        <v>29</v>
      </c>
      <c r="C10" s="18">
        <v>35</v>
      </c>
      <c r="D10" s="18">
        <v>85</v>
      </c>
      <c r="E10" s="18">
        <v>60</v>
      </c>
      <c r="F10" s="21">
        <f t="shared" si="0"/>
        <v>180</v>
      </c>
      <c r="G10" s="22">
        <v>0</v>
      </c>
      <c r="H10" s="32">
        <f t="shared" si="1"/>
        <v>180</v>
      </c>
      <c r="I10" s="11"/>
    </row>
    <row r="11" spans="1:9" ht="15">
      <c r="A11" s="6">
        <f t="shared" si="2"/>
        <v>4</v>
      </c>
      <c r="B11" s="16" t="s">
        <v>12</v>
      </c>
      <c r="C11" s="18">
        <v>47</v>
      </c>
      <c r="D11" s="18">
        <v>973</v>
      </c>
      <c r="E11" s="18">
        <v>477</v>
      </c>
      <c r="F11" s="21">
        <f t="shared" si="0"/>
        <v>1497</v>
      </c>
      <c r="G11" s="22"/>
      <c r="H11" s="32">
        <f t="shared" si="1"/>
        <v>1497</v>
      </c>
      <c r="I11" s="11"/>
    </row>
    <row r="12" spans="1:9" ht="15">
      <c r="A12" s="6">
        <f t="shared" si="2"/>
        <v>5</v>
      </c>
      <c r="B12" s="16" t="s">
        <v>13</v>
      </c>
      <c r="C12" s="18">
        <v>35</v>
      </c>
      <c r="D12" s="18">
        <v>895.7</v>
      </c>
      <c r="E12" s="18">
        <v>458</v>
      </c>
      <c r="F12" s="21">
        <f t="shared" si="0"/>
        <v>1388.7</v>
      </c>
      <c r="G12" s="22">
        <v>0</v>
      </c>
      <c r="H12" s="32">
        <f t="shared" si="1"/>
        <v>1388.7</v>
      </c>
      <c r="I12" s="11"/>
    </row>
    <row r="13" spans="1:9" ht="15">
      <c r="A13" s="6">
        <f t="shared" si="2"/>
        <v>6</v>
      </c>
      <c r="B13" s="16" t="s">
        <v>30</v>
      </c>
      <c r="C13" s="18">
        <v>35</v>
      </c>
      <c r="D13" s="18">
        <v>1182.55</v>
      </c>
      <c r="E13" s="18">
        <v>329</v>
      </c>
      <c r="F13" s="21">
        <f t="shared" si="0"/>
        <v>1546.55</v>
      </c>
      <c r="G13" s="22"/>
      <c r="H13" s="32">
        <f t="shared" si="1"/>
        <v>1546.55</v>
      </c>
      <c r="I13" s="11"/>
    </row>
    <row r="14" spans="1:9" ht="15">
      <c r="A14" s="6">
        <f t="shared" si="2"/>
        <v>7</v>
      </c>
      <c r="B14" s="16" t="s">
        <v>14</v>
      </c>
      <c r="C14" s="18">
        <v>35</v>
      </c>
      <c r="D14" s="18">
        <v>393.15</v>
      </c>
      <c r="E14" s="18">
        <v>82</v>
      </c>
      <c r="F14" s="21">
        <f t="shared" si="0"/>
        <v>510.15</v>
      </c>
      <c r="G14" s="22">
        <v>0</v>
      </c>
      <c r="H14" s="32">
        <f t="shared" si="1"/>
        <v>510.15</v>
      </c>
      <c r="I14" s="11"/>
    </row>
    <row r="15" spans="1:9" ht="15">
      <c r="A15" s="6">
        <f t="shared" si="2"/>
        <v>8</v>
      </c>
      <c r="B15" s="16" t="s">
        <v>15</v>
      </c>
      <c r="C15" s="18">
        <v>35</v>
      </c>
      <c r="D15" s="18">
        <v>187</v>
      </c>
      <c r="E15" s="18">
        <v>55.5</v>
      </c>
      <c r="F15" s="21">
        <f t="shared" si="0"/>
        <v>277.5</v>
      </c>
      <c r="G15" s="22"/>
      <c r="H15" s="32">
        <f t="shared" si="1"/>
        <v>277.5</v>
      </c>
      <c r="I15" s="11"/>
    </row>
    <row r="16" spans="1:9" ht="15">
      <c r="A16" s="6">
        <f t="shared" si="2"/>
        <v>9</v>
      </c>
      <c r="B16" s="16" t="s">
        <v>16</v>
      </c>
      <c r="C16" s="18">
        <v>35</v>
      </c>
      <c r="D16" s="18">
        <v>256</v>
      </c>
      <c r="E16" s="18">
        <v>77</v>
      </c>
      <c r="F16" s="21">
        <f t="shared" si="0"/>
        <v>368</v>
      </c>
      <c r="G16" s="22">
        <v>0</v>
      </c>
      <c r="H16" s="32">
        <f t="shared" si="1"/>
        <v>368</v>
      </c>
      <c r="I16" s="11"/>
    </row>
    <row r="17" spans="1:9" ht="15">
      <c r="A17" s="6">
        <f t="shared" si="2"/>
        <v>10</v>
      </c>
      <c r="B17" s="16" t="s">
        <v>17</v>
      </c>
      <c r="C17" s="18">
        <v>35</v>
      </c>
      <c r="D17" s="18">
        <v>159</v>
      </c>
      <c r="E17" s="18">
        <v>68.6</v>
      </c>
      <c r="F17" s="21">
        <f t="shared" si="0"/>
        <v>262.6</v>
      </c>
      <c r="G17" s="22">
        <v>0</v>
      </c>
      <c r="H17" s="32">
        <f t="shared" si="1"/>
        <v>262.6</v>
      </c>
      <c r="I17" s="11"/>
    </row>
    <row r="18" spans="1:9" ht="15">
      <c r="A18" s="6">
        <f t="shared" si="2"/>
        <v>11</v>
      </c>
      <c r="B18" s="16" t="s">
        <v>18</v>
      </c>
      <c r="C18" s="18">
        <v>35</v>
      </c>
      <c r="D18" s="18">
        <v>646</v>
      </c>
      <c r="E18" s="18">
        <v>558.65</v>
      </c>
      <c r="F18" s="21">
        <f t="shared" si="0"/>
        <v>1239.65</v>
      </c>
      <c r="G18" s="22">
        <v>0</v>
      </c>
      <c r="H18" s="32">
        <f t="shared" si="1"/>
        <v>1239.65</v>
      </c>
      <c r="I18" s="11"/>
    </row>
    <row r="19" spans="1:9" ht="15">
      <c r="A19" s="6">
        <f t="shared" si="2"/>
        <v>12</v>
      </c>
      <c r="B19" s="16" t="s">
        <v>19</v>
      </c>
      <c r="C19" s="18">
        <v>27</v>
      </c>
      <c r="D19" s="18">
        <v>680.5</v>
      </c>
      <c r="E19" s="18">
        <v>106</v>
      </c>
      <c r="F19" s="21">
        <f t="shared" si="0"/>
        <v>813.5</v>
      </c>
      <c r="G19" s="22"/>
      <c r="H19" s="32">
        <f t="shared" si="1"/>
        <v>813.5</v>
      </c>
      <c r="I19" s="11"/>
    </row>
    <row r="20" spans="1:9" ht="15">
      <c r="A20" s="6">
        <f t="shared" si="2"/>
        <v>13</v>
      </c>
      <c r="B20" s="16" t="s">
        <v>20</v>
      </c>
      <c r="C20" s="18">
        <v>35</v>
      </c>
      <c r="D20" s="18">
        <v>481</v>
      </c>
      <c r="E20" s="18">
        <v>365</v>
      </c>
      <c r="F20" s="21">
        <f t="shared" si="0"/>
        <v>881</v>
      </c>
      <c r="G20" s="22">
        <v>0</v>
      </c>
      <c r="H20" s="32">
        <f t="shared" si="1"/>
        <v>881</v>
      </c>
      <c r="I20" s="11"/>
    </row>
    <row r="21" spans="1:9" ht="15">
      <c r="A21" s="6">
        <f t="shared" si="2"/>
        <v>14</v>
      </c>
      <c r="B21" s="16" t="s">
        <v>21</v>
      </c>
      <c r="C21" s="18">
        <v>35</v>
      </c>
      <c r="D21" s="18">
        <v>116</v>
      </c>
      <c r="E21" s="18">
        <v>74.67</v>
      </c>
      <c r="F21" s="21">
        <f t="shared" si="0"/>
        <v>225.67000000000002</v>
      </c>
      <c r="G21" s="22"/>
      <c r="H21" s="32">
        <f t="shared" si="1"/>
        <v>225.67000000000002</v>
      </c>
      <c r="I21" s="11"/>
    </row>
    <row r="22" spans="1:9" ht="15">
      <c r="A22" s="6">
        <f t="shared" si="2"/>
        <v>15</v>
      </c>
      <c r="B22" s="16" t="s">
        <v>31</v>
      </c>
      <c r="C22" s="18">
        <v>42</v>
      </c>
      <c r="D22" s="18">
        <v>650.7</v>
      </c>
      <c r="E22" s="18">
        <v>254.44</v>
      </c>
      <c r="F22" s="21">
        <f t="shared" si="0"/>
        <v>947.1400000000001</v>
      </c>
      <c r="G22" s="22">
        <v>60</v>
      </c>
      <c r="H22" s="32">
        <f t="shared" si="1"/>
        <v>1007.1400000000001</v>
      </c>
      <c r="I22" s="11"/>
    </row>
    <row r="23" spans="1:9" ht="15">
      <c r="A23" s="6">
        <f t="shared" si="2"/>
        <v>16</v>
      </c>
      <c r="B23" s="16" t="s">
        <v>32</v>
      </c>
      <c r="C23" s="18">
        <v>47</v>
      </c>
      <c r="D23" s="18">
        <v>1604.5</v>
      </c>
      <c r="E23" s="18">
        <v>243</v>
      </c>
      <c r="F23" s="21">
        <f t="shared" si="0"/>
        <v>1894.5</v>
      </c>
      <c r="G23" s="22">
        <v>30</v>
      </c>
      <c r="H23" s="32">
        <f t="shared" si="1"/>
        <v>1924.5</v>
      </c>
      <c r="I23" s="11"/>
    </row>
    <row r="24" spans="1:9" ht="15">
      <c r="A24" s="6">
        <f t="shared" si="2"/>
        <v>17</v>
      </c>
      <c r="B24" s="16" t="s">
        <v>22</v>
      </c>
      <c r="C24" s="18">
        <v>35</v>
      </c>
      <c r="D24" s="18">
        <v>1021.5</v>
      </c>
      <c r="E24" s="18">
        <v>368.4</v>
      </c>
      <c r="F24" s="21">
        <f t="shared" si="0"/>
        <v>1424.9</v>
      </c>
      <c r="G24" s="22">
        <v>30</v>
      </c>
      <c r="H24" s="32">
        <f t="shared" si="1"/>
        <v>1454.9</v>
      </c>
      <c r="I24" s="11"/>
    </row>
    <row r="25" spans="1:9" ht="15">
      <c r="A25" s="6">
        <f t="shared" si="2"/>
        <v>18</v>
      </c>
      <c r="B25" s="16" t="s">
        <v>33</v>
      </c>
      <c r="C25" s="18">
        <v>30</v>
      </c>
      <c r="D25" s="18">
        <v>175.5</v>
      </c>
      <c r="E25" s="18">
        <v>48</v>
      </c>
      <c r="F25" s="21">
        <f t="shared" si="0"/>
        <v>253.5</v>
      </c>
      <c r="G25" s="22">
        <v>0</v>
      </c>
      <c r="H25" s="32">
        <f t="shared" si="1"/>
        <v>253.5</v>
      </c>
      <c r="I25" s="11"/>
    </row>
    <row r="26" spans="1:9" ht="15">
      <c r="A26" s="6">
        <f t="shared" si="2"/>
        <v>19</v>
      </c>
      <c r="B26" s="16" t="s">
        <v>23</v>
      </c>
      <c r="C26" s="18">
        <v>35</v>
      </c>
      <c r="D26" s="18">
        <v>241</v>
      </c>
      <c r="E26" s="18">
        <v>83</v>
      </c>
      <c r="F26" s="21">
        <f t="shared" si="0"/>
        <v>359</v>
      </c>
      <c r="G26" s="22">
        <v>0</v>
      </c>
      <c r="H26" s="32">
        <f t="shared" si="1"/>
        <v>359</v>
      </c>
      <c r="I26" s="11"/>
    </row>
    <row r="27" spans="1:9" ht="15">
      <c r="A27" s="6">
        <f t="shared" si="2"/>
        <v>20</v>
      </c>
      <c r="B27" s="16" t="s">
        <v>24</v>
      </c>
      <c r="C27" s="18">
        <v>35</v>
      </c>
      <c r="D27" s="18">
        <v>85</v>
      </c>
      <c r="E27" s="18">
        <v>54.67</v>
      </c>
      <c r="F27" s="21">
        <f t="shared" si="0"/>
        <v>174.67000000000002</v>
      </c>
      <c r="G27" s="22"/>
      <c r="H27" s="32">
        <f t="shared" si="1"/>
        <v>174.67000000000002</v>
      </c>
      <c r="I27" s="11"/>
    </row>
    <row r="28" spans="1:9" ht="15">
      <c r="A28" s="6">
        <f t="shared" si="2"/>
        <v>21</v>
      </c>
      <c r="B28" s="16" t="s">
        <v>25</v>
      </c>
      <c r="C28" s="18">
        <v>35</v>
      </c>
      <c r="D28" s="18">
        <v>648</v>
      </c>
      <c r="E28" s="18">
        <v>136.17</v>
      </c>
      <c r="F28" s="21">
        <f t="shared" si="0"/>
        <v>819.17</v>
      </c>
      <c r="G28" s="22">
        <v>30</v>
      </c>
      <c r="H28" s="32">
        <f t="shared" si="1"/>
        <v>849.17</v>
      </c>
      <c r="I28" s="11"/>
    </row>
    <row r="29" spans="1:9" ht="15">
      <c r="A29" s="6">
        <f t="shared" si="2"/>
        <v>22</v>
      </c>
      <c r="B29" s="16" t="s">
        <v>26</v>
      </c>
      <c r="C29" s="18">
        <v>35</v>
      </c>
      <c r="D29" s="18">
        <v>407</v>
      </c>
      <c r="E29" s="18">
        <v>115.66</v>
      </c>
      <c r="F29" s="21">
        <f t="shared" si="0"/>
        <v>557.66</v>
      </c>
      <c r="G29" s="22">
        <v>30</v>
      </c>
      <c r="H29" s="32">
        <f t="shared" si="1"/>
        <v>587.66</v>
      </c>
      <c r="I29" s="11"/>
    </row>
    <row r="30" spans="1:9" ht="15">
      <c r="A30" s="6">
        <f t="shared" si="2"/>
        <v>23</v>
      </c>
      <c r="B30" s="16" t="s">
        <v>27</v>
      </c>
      <c r="C30" s="18">
        <v>35</v>
      </c>
      <c r="D30" s="18">
        <v>823</v>
      </c>
      <c r="E30" s="18">
        <v>166.17</v>
      </c>
      <c r="F30" s="21">
        <f t="shared" si="0"/>
        <v>1024.17</v>
      </c>
      <c r="G30" s="22">
        <v>0</v>
      </c>
      <c r="H30" s="32">
        <f t="shared" si="1"/>
        <v>1024.17</v>
      </c>
      <c r="I30" s="11"/>
    </row>
    <row r="31" spans="1:9" ht="15">
      <c r="A31" s="6">
        <f t="shared" si="2"/>
        <v>24</v>
      </c>
      <c r="B31" s="16" t="s">
        <v>28</v>
      </c>
      <c r="C31" s="18">
        <v>27</v>
      </c>
      <c r="D31" s="18">
        <v>830</v>
      </c>
      <c r="E31" s="18">
        <v>106.5</v>
      </c>
      <c r="F31" s="21">
        <f t="shared" si="0"/>
        <v>963.5</v>
      </c>
      <c r="G31" s="22">
        <v>30</v>
      </c>
      <c r="H31" s="32">
        <f t="shared" si="1"/>
        <v>993.5</v>
      </c>
      <c r="I31" s="11"/>
    </row>
    <row r="32" spans="1:9" ht="15">
      <c r="A32" s="6">
        <f t="shared" si="2"/>
        <v>25</v>
      </c>
      <c r="B32" s="16" t="s">
        <v>34</v>
      </c>
      <c r="C32" s="26">
        <v>35</v>
      </c>
      <c r="D32" s="26">
        <v>686</v>
      </c>
      <c r="E32" s="26">
        <v>158.67</v>
      </c>
      <c r="F32" s="27">
        <f t="shared" si="0"/>
        <v>879.67</v>
      </c>
      <c r="G32" s="28">
        <v>30</v>
      </c>
      <c r="H32" s="33">
        <f t="shared" si="1"/>
        <v>909.67</v>
      </c>
      <c r="I32" s="11"/>
    </row>
    <row r="33" spans="1:8" ht="15">
      <c r="A33" s="6">
        <f t="shared" si="2"/>
        <v>26</v>
      </c>
      <c r="B33" s="16" t="s">
        <v>35</v>
      </c>
      <c r="C33" s="29">
        <v>35</v>
      </c>
      <c r="D33" s="29">
        <v>1051</v>
      </c>
      <c r="E33" s="29">
        <v>98.68</v>
      </c>
      <c r="F33" s="30">
        <f t="shared" si="0"/>
        <v>1184.68</v>
      </c>
      <c r="G33" s="29">
        <v>0</v>
      </c>
      <c r="H33" s="33">
        <f t="shared" si="1"/>
        <v>1184.68</v>
      </c>
    </row>
    <row r="34" spans="1:8" ht="15">
      <c r="A34" s="6">
        <f t="shared" si="2"/>
        <v>27</v>
      </c>
      <c r="B34" s="17" t="s">
        <v>36</v>
      </c>
      <c r="C34" s="25">
        <v>35</v>
      </c>
      <c r="D34" s="25">
        <v>562</v>
      </c>
      <c r="E34" s="25">
        <v>126.64</v>
      </c>
      <c r="F34" s="31">
        <f t="shared" si="0"/>
        <v>723.64</v>
      </c>
      <c r="G34" s="25">
        <v>30</v>
      </c>
      <c r="H34" s="34">
        <f t="shared" si="1"/>
        <v>753.64</v>
      </c>
    </row>
    <row r="35" spans="1:8" ht="15">
      <c r="A35" s="6">
        <f t="shared" si="2"/>
        <v>28</v>
      </c>
      <c r="B35" s="17" t="s">
        <v>37</v>
      </c>
      <c r="C35" s="25">
        <v>35</v>
      </c>
      <c r="D35" s="25">
        <v>162</v>
      </c>
      <c r="E35" s="25">
        <v>53.5</v>
      </c>
      <c r="F35" s="31">
        <f t="shared" si="0"/>
        <v>250.5</v>
      </c>
      <c r="G35" s="25">
        <v>0</v>
      </c>
      <c r="H35" s="34">
        <f t="shared" si="1"/>
        <v>250.5</v>
      </c>
    </row>
    <row r="36" spans="1:8" ht="15">
      <c r="A36" s="12"/>
      <c r="B36" s="13"/>
      <c r="C36" s="13"/>
      <c r="D36" s="13"/>
      <c r="E36" s="13"/>
      <c r="F36" s="14"/>
      <c r="G36" s="13"/>
      <c r="H36" s="15"/>
    </row>
    <row r="37" spans="1:8" ht="15">
      <c r="A37" s="12"/>
      <c r="B37" s="13"/>
      <c r="C37" s="13"/>
      <c r="D37" s="13"/>
      <c r="E37" s="13"/>
      <c r="F37" s="14"/>
      <c r="G37" s="13"/>
      <c r="H37" s="15"/>
    </row>
    <row r="38" spans="1:8" ht="15">
      <c r="A38" s="12"/>
      <c r="B38" s="13"/>
      <c r="C38" s="13"/>
      <c r="D38" s="13"/>
      <c r="E38" s="13"/>
      <c r="F38" s="14"/>
      <c r="G38" s="13"/>
      <c r="H38" s="15"/>
    </row>
    <row r="39" spans="1:8" ht="15">
      <c r="A39" s="12"/>
      <c r="B39" s="13"/>
      <c r="C39" s="13"/>
      <c r="D39" s="13"/>
      <c r="E39" s="13"/>
      <c r="F39" s="14"/>
      <c r="G39" s="13"/>
      <c r="H39" s="15"/>
    </row>
    <row r="40" spans="1:8" ht="15">
      <c r="A40" s="12"/>
      <c r="B40" s="13"/>
      <c r="C40" s="13"/>
      <c r="D40" s="13"/>
      <c r="E40" s="13"/>
      <c r="F40" s="14"/>
      <c r="G40" s="13"/>
      <c r="H40" s="15"/>
    </row>
    <row r="41" spans="1:8" ht="15">
      <c r="A41" s="12"/>
      <c r="B41" s="13"/>
      <c r="C41" s="13"/>
      <c r="D41" s="13"/>
      <c r="E41" s="13"/>
      <c r="F41" s="14"/>
      <c r="G41" s="13"/>
      <c r="H41" s="15"/>
    </row>
    <row r="42" spans="1:8" ht="15">
      <c r="A42" s="12"/>
      <c r="B42" s="13"/>
      <c r="C42" s="13"/>
      <c r="D42" s="13"/>
      <c r="E42" s="13"/>
      <c r="F42" s="14"/>
      <c r="G42" s="13"/>
      <c r="H42" s="15"/>
    </row>
    <row r="43" spans="2:9" ht="15">
      <c r="B43" s="7"/>
      <c r="C43" s="8"/>
      <c r="D43" s="8"/>
      <c r="E43" s="8"/>
      <c r="F43" s="8"/>
      <c r="G43" s="8"/>
      <c r="H43" s="9"/>
      <c r="I43" s="7"/>
    </row>
  </sheetData>
  <sheetProtection selectLockedCells="1" selectUnlockedCells="1"/>
  <mergeCells count="5">
    <mergeCell ref="B3:I3"/>
    <mergeCell ref="A6:A7"/>
    <mergeCell ref="B6:B7"/>
    <mergeCell ref="C6:F6"/>
    <mergeCell ref="B2:F2"/>
  </mergeCells>
  <printOptions/>
  <pageMargins left="0.7" right="0.7" top="0.75" bottom="0.75" header="0.51" footer="0.51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2021-07-22T10:36:10Z</cp:lastPrinted>
  <dcterms:created xsi:type="dcterms:W3CDTF">2021-07-19T13:42:51Z</dcterms:created>
  <dcterms:modified xsi:type="dcterms:W3CDTF">2023-06-29T13:47:59Z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