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Decont" sheetId="1" r:id="rId1"/>
    <sheet name="SumarDecont" sheetId="2" r:id="rId2"/>
    <sheet name="Detalii" sheetId="3" r:id="rId3"/>
  </sheets>
  <definedNames>
    <definedName name="ParaWeb" localSheetId="2">'Detalii'!$A$8:$H$97</definedName>
    <definedName name="ParaWeb" localSheetId="1">'SumarDecont'!$A$9:$Q$22</definedName>
    <definedName name="ParaWeb">#REF!</definedName>
    <definedName name="ParaWeb2">'Detalii'!#REF!</definedName>
  </definedNames>
  <calcPr fullCalcOnLoad="1"/>
</workbook>
</file>

<file path=xl/sharedStrings.xml><?xml version="1.0" encoding="utf-8"?>
<sst xmlns="http://schemas.openxmlformats.org/spreadsheetml/2006/main" count="431" uniqueCount="140">
  <si>
    <t>CASA DE ASIGURĂRI DE SĂNĂTATE BOTOŞANI</t>
  </si>
  <si>
    <t>CENTRALIZATOR DECONTARE</t>
  </si>
  <si>
    <t>Servicii medicale în asistenţa medicală de specialitate din ambulatoriu pentru specialităţile paraclinice</t>
  </si>
  <si>
    <t>Nr. document</t>
  </si>
  <si>
    <t>Valoare
DECONTAT</t>
  </si>
  <si>
    <t>Nr
contract
furnizor</t>
  </si>
  <si>
    <t>An
contract
furnizor</t>
  </si>
  <si>
    <t>PERSAN CLEAN</t>
  </si>
  <si>
    <t>18233</t>
  </si>
  <si>
    <t>2022</t>
  </si>
  <si>
    <t>Ambulatoriu clinice</t>
  </si>
  <si>
    <t>SPITALUL DE RECUPERARE SF. GHEORGHE</t>
  </si>
  <si>
    <t>27718</t>
  </si>
  <si>
    <t>2021</t>
  </si>
  <si>
    <t>SPITALUL MUNICIPAL DOROHOI</t>
  </si>
  <si>
    <t>27719</t>
  </si>
  <si>
    <t>TOTAL Nume categorie partener - Ambulatoriu clinice (Act Aditional la Contract CLINIC - Ecografie)</t>
  </si>
  <si>
    <t>ECOMED</t>
  </si>
  <si>
    <t>28716</t>
  </si>
  <si>
    <t>Ambulatoriu paraclinice</t>
  </si>
  <si>
    <t>LABORATOR ANALIZE MEDICALE MISANO SRL</t>
  </si>
  <si>
    <t>28717</t>
  </si>
  <si>
    <t>ESTCLINIC SRL</t>
  </si>
  <si>
    <t>28719</t>
  </si>
  <si>
    <t>TRITEST SRL</t>
  </si>
  <si>
    <t>28720</t>
  </si>
  <si>
    <t>SPITALUL JUDETEAN "MAVROMATI"</t>
  </si>
  <si>
    <t>28721</t>
  </si>
  <si>
    <t>28722</t>
  </si>
  <si>
    <t>28723</t>
  </si>
  <si>
    <t>OPTIM  DIAGNOSTIC</t>
  </si>
  <si>
    <t>28726</t>
  </si>
  <si>
    <t>CENTRU IMAGISTICĂ MOLECULAR SRL</t>
  </si>
  <si>
    <t>28727</t>
  </si>
  <si>
    <t>LUX-RO</t>
  </si>
  <si>
    <t>28728</t>
  </si>
  <si>
    <t>SPITALUL DE PNEUMOFTIZIOLOGIE</t>
  </si>
  <si>
    <t>28729</t>
  </si>
  <si>
    <t>TOTAL Nume categorie partener - Ambulatoriu paraclinice (Contract)</t>
  </si>
  <si>
    <t>CMI DR. BALANESCU CONSTANTA</t>
  </si>
  <si>
    <t>28820</t>
  </si>
  <si>
    <t>Asistenta medicala primara</t>
  </si>
  <si>
    <t>TOTAL Nume categorie partener - Asistenta medicala primara (Act Aditional la Contract MEDICINA FAMILIE - Ecografie)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</si>
  <si>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</si>
  <si>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</si>
  <si>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</si>
  <si>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</si>
  <si>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</si>
  <si>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</si>
  <si>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</si>
  <si>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</si>
  <si>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</si>
  <si>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</si>
  <si>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</si>
  <si>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</si>
  <si>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</si>
  <si>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</si>
  <si>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</si>
  <si>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</si>
  <si>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</si>
  <si>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</si>
  <si>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</si>
  <si>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2023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</si>
  <si>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</si>
  <si>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</si>
  <si>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</si>
  <si>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</si>
  <si>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</si>
  <si>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</si>
  <si>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</si>
  <si>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</si>
  <si>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</si>
  <si>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</si>
  <si>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</si>
  <si>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CMI Dr. Balanescu Constanta</t>
  </si>
  <si>
    <t>MARTIE 2023</t>
  </si>
  <si>
    <t>PARA1313056441853</t>
  </si>
  <si>
    <t>03-04-2023</t>
  </si>
  <si>
    <t>PARA1313056593452</t>
  </si>
  <si>
    <t>PARA1313056452728</t>
  </si>
  <si>
    <t>31313064073855</t>
  </si>
  <si>
    <t>20-04-2023</t>
  </si>
  <si>
    <t>31313062463903</t>
  </si>
  <si>
    <t>13-04-2023</t>
  </si>
  <si>
    <t>31313062500134</t>
  </si>
  <si>
    <t>31313063271355</t>
  </si>
  <si>
    <t>19-04-2023</t>
  </si>
  <si>
    <t>31313063009113</t>
  </si>
  <si>
    <t>18-04-2023</t>
  </si>
  <si>
    <t>31313062623395</t>
  </si>
  <si>
    <t>31313062320229</t>
  </si>
  <si>
    <t>31313063163728</t>
  </si>
  <si>
    <t>31313063305143</t>
  </si>
  <si>
    <t>31313063189538</t>
  </si>
  <si>
    <t>31313062987857</t>
  </si>
  <si>
    <t>31313062402404</t>
  </si>
  <si>
    <t>Nume
categorie
partener</t>
  </si>
  <si>
    <t>Nume
partener</t>
  </si>
  <si>
    <t>Data
eliberării</t>
  </si>
  <si>
    <t>03</t>
  </si>
  <si>
    <t>Radiologie (Ecografie Medicii Familie)</t>
  </si>
  <si>
    <t>CMI Dr. Balanescu Constanta Total</t>
  </si>
  <si>
    <t>Radiologie</t>
  </si>
  <si>
    <t>Radiologie (Monitorizare boli cardiovasculare)</t>
  </si>
  <si>
    <t>Radiologie (Monitorizare boli cerebrovasculare)</t>
  </si>
  <si>
    <t>Radiologie (Monitorizare boli neurologice)</t>
  </si>
  <si>
    <t>Radiologie (Monitorizare boli oncologice)</t>
  </si>
  <si>
    <t>LUX-RO Total</t>
  </si>
  <si>
    <t>Analize Medicale</t>
  </si>
  <si>
    <t>Analize Medicale (Monitorizare boli cardiovasculare)</t>
  </si>
  <si>
    <t>Analize Medicale (Monitorizare boli oncologice)</t>
  </si>
  <si>
    <t>Analize Medicale (Monitorizare diabet zaharat)</t>
  </si>
  <si>
    <t>Analize Medicale (Monitorizare externare COVID-19)</t>
  </si>
  <si>
    <t>Analize Medicale (Preventie asimptomatici &gt;= 40 ani)</t>
  </si>
  <si>
    <t>Misano Total</t>
  </si>
  <si>
    <t>Radiologie (Ecografie Medicii Specialisti)</t>
  </si>
  <si>
    <t>Persan Clean Total</t>
  </si>
  <si>
    <t>Radiologie (Monitorizare externare COVID-19)</t>
  </si>
  <si>
    <t>S.C. Centru Imagistica Moleculara SRL Total</t>
  </si>
  <si>
    <t>Analize Medicale (Monitorizare boli cerebrovasculare)</t>
  </si>
  <si>
    <t>Analize Medicale (Monitorizare boli neurologice)</t>
  </si>
  <si>
    <t>Analize Medicale (Monitorizare boli rare)</t>
  </si>
  <si>
    <t>Analize Medicale (Preventie asimptomatici 18 - 39 ani)</t>
  </si>
  <si>
    <t>Analize Medicale (Preventie copii 10 - 17 ani)</t>
  </si>
  <si>
    <t>Analize Medicale (Preventie copii 2 - 5 ani)</t>
  </si>
  <si>
    <t>S.C. Ecomed SRL Total</t>
  </si>
  <si>
    <t>S.C. Est Clinic SRL Total</t>
  </si>
  <si>
    <t>Radiologie (Monitorizare boli rare)</t>
  </si>
  <si>
    <t>Radiologie (Monitorizare diabet zaharat)</t>
  </si>
  <si>
    <t>S.C. Optim Diagnostic SRL Total</t>
  </si>
  <si>
    <t>S.C. Tritest SRL Total</t>
  </si>
  <si>
    <t>Spitalul de Recuperare "Sf. Gheorghe" Total</t>
  </si>
  <si>
    <t>Analize Medicale (Anatomie patologica)</t>
  </si>
  <si>
    <t>Spitalul Judetean "Mavromati" Botosani Total</t>
  </si>
  <si>
    <t>Spitalul Municipal Dorohoi Total</t>
  </si>
  <si>
    <t>Spitalul Pneumoftiziologie Total</t>
  </si>
  <si>
    <t>Grand Total</t>
  </si>
  <si>
    <t>CENTRALIZATOR DETALII (Analize Medicale si Radiologie)</t>
  </si>
  <si>
    <t>Detalii
(Analize Medicale si Radiologie)</t>
  </si>
  <si>
    <t>Nr. Crt.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</si>
</sst>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&quot; lei&quot;"/>
    <numFmt numFmtId="165" formatCode="#,##0.00\ &quot;lei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  <font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Alignment="0" applyProtection="0"/>
    <xf numFmtId="0" fontId="14" fillId="27" borderId="9" applyNumberFormat="0" applyFont="0" applyAlignment="0" applyProtection="0"/>
    <xf numFmtId="0" fontId="15" fillId="21" borderId="10" applyNumberFormat="0" applyAlignment="0" applyProtection="0"/>
    <xf numFmtId="9" fontId="0" fillId="0" borderId="0" applyFill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64" fontId="22" fillId="25" borderId="12" xfId="0" applyNumberFormat="1" applyFont="1" applyFill="1" applyBorder="1" applyAlignment="1">
      <alignment horizontal="right" vertical="center"/>
    </xf>
    <xf numFmtId="164" fontId="22" fillId="25" borderId="12" xfId="0" applyNumberFormat="1" applyFont="1" applyFill="1" applyBorder="1" applyAlignment="1">
      <alignment vertical="center"/>
    </xf>
    <xf numFmtId="0" fontId="0" fillId="0" borderId="0" xfId="60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5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27" fillId="25" borderId="12" xfId="60" applyFont="1" applyFill="1" applyBorder="1" applyAlignment="1">
      <alignment vertical="center"/>
      <protection/>
    </xf>
    <xf numFmtId="164" fontId="27" fillId="25" borderId="13" xfId="60" applyNumberFormat="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65" fontId="26" fillId="0" borderId="15" xfId="0" applyNumberFormat="1" applyFont="1" applyFill="1" applyBorder="1" applyAlignment="1">
      <alignment vertical="center"/>
    </xf>
    <xf numFmtId="49" fontId="24" fillId="28" borderId="16" xfId="59" applyNumberFormat="1" applyFont="1" applyFill="1" applyBorder="1" applyAlignment="1">
      <alignment horizontal="center" vertical="center" wrapText="1"/>
      <protection/>
    </xf>
    <xf numFmtId="49" fontId="24" fillId="28" borderId="17" xfId="59" applyNumberFormat="1" applyFont="1" applyFill="1" applyBorder="1" applyAlignment="1">
      <alignment horizontal="center" vertical="center" wrapText="1"/>
      <protection/>
    </xf>
    <xf numFmtId="0" fontId="26" fillId="0" borderId="18" xfId="0" applyFont="1" applyFill="1" applyBorder="1" applyAlignment="1">
      <alignment vertical="center"/>
    </xf>
    <xf numFmtId="165" fontId="26" fillId="0" borderId="19" xfId="0" applyNumberFormat="1" applyFont="1" applyFill="1" applyBorder="1" applyAlignment="1">
      <alignment vertical="center"/>
    </xf>
    <xf numFmtId="0" fontId="27" fillId="25" borderId="20" xfId="60" applyFont="1" applyFill="1" applyBorder="1" applyAlignment="1">
      <alignment vertical="center"/>
      <protection/>
    </xf>
    <xf numFmtId="164" fontId="27" fillId="25" borderId="21" xfId="60" applyNumberFormat="1" applyFont="1" applyFill="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4" fillId="29" borderId="22" xfId="59" applyNumberFormat="1" applyFont="1" applyFill="1" applyBorder="1" applyAlignment="1">
      <alignment horizontal="center" vertical="center"/>
      <protection/>
    </xf>
    <xf numFmtId="49" fontId="24" fillId="29" borderId="22" xfId="59" applyNumberFormat="1" applyFont="1" applyFill="1" applyBorder="1" applyAlignment="1">
      <alignment horizontal="center" vertical="center" wrapText="1"/>
      <protection/>
    </xf>
    <xf numFmtId="0" fontId="25" fillId="0" borderId="0" xfId="61" applyFont="1" applyAlignment="1">
      <alignment vertical="center"/>
      <protection/>
    </xf>
    <xf numFmtId="0" fontId="26" fillId="0" borderId="22" xfId="61" applyFont="1" applyBorder="1" applyAlignment="1">
      <alignment vertical="center"/>
      <protection/>
    </xf>
    <xf numFmtId="0" fontId="26" fillId="0" borderId="14" xfId="61" applyFont="1" applyBorder="1" applyAlignment="1">
      <alignment vertical="center"/>
      <protection/>
    </xf>
    <xf numFmtId="165" fontId="26" fillId="0" borderId="14" xfId="61" applyNumberFormat="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7" fillId="24" borderId="23" xfId="61" applyFont="1" applyFill="1" applyBorder="1" applyAlignment="1">
      <alignment vertical="center"/>
      <protection/>
    </xf>
    <xf numFmtId="0" fontId="27" fillId="24" borderId="24" xfId="61" applyFont="1" applyFill="1" applyBorder="1" applyAlignment="1">
      <alignment vertical="center"/>
      <protection/>
    </xf>
    <xf numFmtId="165" fontId="27" fillId="24" borderId="14" xfId="61" applyNumberFormat="1" applyFont="1" applyFill="1" applyBorder="1" applyAlignment="1">
      <alignment vertical="center"/>
      <protection/>
    </xf>
    <xf numFmtId="0" fontId="0" fillId="24" borderId="15" xfId="61" applyFill="1" applyBorder="1" applyAlignment="1">
      <alignment vertical="center"/>
      <protection/>
    </xf>
    <xf numFmtId="0" fontId="0" fillId="24" borderId="23" xfId="61" applyFill="1" applyBorder="1" applyAlignment="1">
      <alignment vertical="center"/>
      <protection/>
    </xf>
    <xf numFmtId="49" fontId="24" fillId="29" borderId="14" xfId="59" applyNumberFormat="1" applyFont="1" applyFill="1" applyBorder="1" applyAlignment="1">
      <alignment horizontal="center" vertical="center" wrapText="1"/>
      <protection/>
    </xf>
    <xf numFmtId="0" fontId="21" fillId="30" borderId="12" xfId="0" applyFont="1" applyFill="1" applyBorder="1" applyAlignment="1">
      <alignment horizontal="center" vertical="center" wrapText="1"/>
    </xf>
    <xf numFmtId="0" fontId="21" fillId="30" borderId="12" xfId="0" applyFont="1" applyFill="1" applyBorder="1" applyAlignment="1">
      <alignment horizontal="center" vertical="center"/>
    </xf>
    <xf numFmtId="164" fontId="21" fillId="30" borderId="12" xfId="0" applyNumberFormat="1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7" fillId="25" borderId="12" xfId="60" applyFont="1" applyFill="1" applyBorder="1" applyAlignment="1">
      <alignment horizontal="center" vertical="center"/>
      <protection/>
    </xf>
    <xf numFmtId="49" fontId="23" fillId="0" borderId="0" xfId="60" applyNumberFormat="1" applyFont="1" applyBorder="1" applyAlignment="1">
      <alignment horizontal="center" vertical="center"/>
      <protection/>
    </xf>
    <xf numFmtId="49" fontId="19" fillId="0" borderId="0" xfId="60" applyNumberFormat="1" applyFont="1" applyBorder="1" applyAlignment="1">
      <alignment horizontal="center" vertical="center"/>
      <protection/>
    </xf>
    <xf numFmtId="49" fontId="24" fillId="28" borderId="12" xfId="59" applyNumberFormat="1" applyFont="1" applyFill="1" applyBorder="1" applyAlignment="1">
      <alignment horizontal="center" vertical="center"/>
      <protection/>
    </xf>
    <xf numFmtId="49" fontId="24" fillId="28" borderId="12" xfId="59" applyNumberFormat="1" applyFont="1" applyFill="1" applyBorder="1" applyAlignment="1">
      <alignment horizontal="center" vertical="center" wrapText="1"/>
      <protection/>
    </xf>
    <xf numFmtId="49" fontId="24" fillId="28" borderId="13" xfId="59" applyNumberFormat="1" applyFont="1" applyFill="1" applyBorder="1" applyAlignment="1">
      <alignment horizontal="center" vertical="center" wrapText="1"/>
      <protection/>
    </xf>
    <xf numFmtId="0" fontId="0" fillId="28" borderId="25" xfId="60" applyFont="1" applyFill="1" applyBorder="1" applyAlignment="1">
      <alignment horizontal="center" vertical="center"/>
      <protection/>
    </xf>
    <xf numFmtId="49" fontId="23" fillId="0" borderId="0" xfId="61" applyNumberFormat="1" applyFont="1" applyAlignment="1">
      <alignment horizontal="center" vertical="center"/>
      <protection/>
    </xf>
    <xf numFmtId="49" fontId="19" fillId="0" borderId="0" xfId="61" applyNumberFormat="1" applyFont="1" applyAlignment="1">
      <alignment horizontal="center" vertical="center"/>
      <protection/>
    </xf>
    <xf numFmtId="0" fontId="26" fillId="0" borderId="22" xfId="61" applyFont="1" applyBorder="1" applyAlignment="1">
      <alignment vertical="center"/>
      <protection/>
    </xf>
    <xf numFmtId="0" fontId="26" fillId="0" borderId="26" xfId="61" applyFont="1" applyBorder="1" applyAlignment="1">
      <alignment vertical="center"/>
      <protection/>
    </xf>
    <xf numFmtId="0" fontId="26" fillId="0" borderId="27" xfId="6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1 1" xfId="50"/>
    <cellStyle name="Heading 2" xfId="51"/>
    <cellStyle name="Heading 2 1" xfId="52"/>
    <cellStyle name="Heading 3" xfId="53"/>
    <cellStyle name="Heading 4" xfId="54"/>
    <cellStyle name="Input" xfId="55"/>
    <cellStyle name="Linked Cell" xfId="56"/>
    <cellStyle name="Neutral" xfId="57"/>
    <cellStyle name="Neutru" xfId="58"/>
    <cellStyle name="Normal_PARA" xfId="59"/>
    <cellStyle name="Normal_RaportWeb31" xfId="60"/>
    <cellStyle name="Normal_RaportWeb41" xfId="61"/>
    <cellStyle name="Notă" xfId="62"/>
    <cellStyle name="Note" xfId="63"/>
    <cellStyle name="Output" xfId="64"/>
    <cellStyle name="Percent" xfId="65"/>
    <cellStyle name="Pros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3.00390625" style="1" customWidth="1"/>
    <col min="2" max="2" width="6.00390625" style="55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2" customWidth="1"/>
    <col min="7" max="7" width="7.421875" style="1" customWidth="1"/>
    <col min="8" max="8" width="8.28125" style="1" customWidth="1"/>
    <col min="9" max="9" width="23.57421875" style="1" customWidth="1"/>
    <col min="10" max="10" width="24.00390625" style="1" bestFit="1" customWidth="1"/>
    <col min="11" max="16384" width="9.140625" style="1" customWidth="1"/>
  </cols>
  <sheetData>
    <row r="1" spans="1:5" ht="12.75">
      <c r="A1" s="56" t="s">
        <v>0</v>
      </c>
      <c r="B1" s="56"/>
      <c r="C1" s="56"/>
      <c r="D1" s="56"/>
      <c r="E1" s="56"/>
    </row>
    <row r="4" spans="2:10" s="3" customFormat="1" ht="18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2:10" s="3" customFormat="1" ht="15.75">
      <c r="B5" s="42" t="s">
        <v>2</v>
      </c>
      <c r="C5" s="42"/>
      <c r="D5" s="42"/>
      <c r="E5" s="42"/>
      <c r="F5" s="42"/>
      <c r="G5" s="42"/>
      <c r="H5" s="42"/>
      <c r="I5" s="42"/>
      <c r="J5" s="42"/>
    </row>
    <row r="6" spans="2:10" s="3" customFormat="1" ht="15.75">
      <c r="B6" s="42" t="s">
        <v>75</v>
      </c>
      <c r="C6" s="42"/>
      <c r="D6" s="42"/>
      <c r="E6" s="42"/>
      <c r="F6" s="42"/>
      <c r="G6" s="42"/>
      <c r="H6" s="42"/>
      <c r="I6" s="42"/>
      <c r="J6" s="42"/>
    </row>
    <row r="9" spans="2:9" ht="51" customHeight="1">
      <c r="B9" s="37" t="s">
        <v>139</v>
      </c>
      <c r="C9" s="38" t="s">
        <v>3</v>
      </c>
      <c r="D9" s="37" t="s">
        <v>98</v>
      </c>
      <c r="E9" s="37" t="s">
        <v>97</v>
      </c>
      <c r="F9" s="39" t="s">
        <v>4</v>
      </c>
      <c r="G9" s="37" t="s">
        <v>5</v>
      </c>
      <c r="H9" s="37" t="s">
        <v>6</v>
      </c>
      <c r="I9" s="37" t="s">
        <v>96</v>
      </c>
    </row>
    <row r="10" spans="2:9" ht="15.75" customHeight="1">
      <c r="B10" s="55">
        <v>1</v>
      </c>
      <c r="C10" s="12" t="s">
        <v>76</v>
      </c>
      <c r="D10" s="12" t="s">
        <v>77</v>
      </c>
      <c r="E10" s="12" t="s">
        <v>7</v>
      </c>
      <c r="F10" s="13">
        <v>600</v>
      </c>
      <c r="G10" s="12" t="s">
        <v>8</v>
      </c>
      <c r="H10" s="12" t="s">
        <v>9</v>
      </c>
      <c r="I10" s="12" t="s">
        <v>10</v>
      </c>
    </row>
    <row r="11" spans="2:9" ht="15.75" customHeight="1">
      <c r="B11" s="55">
        <v>2</v>
      </c>
      <c r="C11" s="12" t="s">
        <v>78</v>
      </c>
      <c r="D11" s="12" t="s">
        <v>77</v>
      </c>
      <c r="E11" s="12" t="s">
        <v>11</v>
      </c>
      <c r="F11" s="13">
        <v>3720</v>
      </c>
      <c r="G11" s="12" t="s">
        <v>12</v>
      </c>
      <c r="H11" s="12" t="s">
        <v>13</v>
      </c>
      <c r="I11" s="12" t="s">
        <v>10</v>
      </c>
    </row>
    <row r="12" spans="2:9" ht="15.75" customHeight="1">
      <c r="B12" s="55">
        <v>3</v>
      </c>
      <c r="C12" s="12" t="s">
        <v>79</v>
      </c>
      <c r="D12" s="12" t="s">
        <v>77</v>
      </c>
      <c r="E12" s="12" t="s">
        <v>14</v>
      </c>
      <c r="F12" s="13">
        <v>2190</v>
      </c>
      <c r="G12" s="12" t="s">
        <v>15</v>
      </c>
      <c r="H12" s="12" t="s">
        <v>13</v>
      </c>
      <c r="I12" s="12" t="s">
        <v>10</v>
      </c>
    </row>
    <row r="13" spans="2:6" ht="15.75" customHeight="1">
      <c r="B13" s="40" t="s">
        <v>16</v>
      </c>
      <c r="C13" s="40"/>
      <c r="D13" s="40"/>
      <c r="E13" s="40"/>
      <c r="F13" s="4">
        <f>SUM(F10:F12)</f>
        <v>6510</v>
      </c>
    </row>
    <row r="14" spans="2:9" ht="15.75" customHeight="1">
      <c r="B14" s="55">
        <v>4</v>
      </c>
      <c r="C14" s="12" t="s">
        <v>80</v>
      </c>
      <c r="D14" s="12" t="s">
        <v>81</v>
      </c>
      <c r="E14" s="12" t="s">
        <v>17</v>
      </c>
      <c r="F14" s="13">
        <v>111111.35</v>
      </c>
      <c r="G14" s="12" t="s">
        <v>18</v>
      </c>
      <c r="H14" s="12" t="s">
        <v>13</v>
      </c>
      <c r="I14" s="12" t="s">
        <v>19</v>
      </c>
    </row>
    <row r="15" spans="2:9" ht="15.75" customHeight="1">
      <c r="B15" s="55">
        <v>5</v>
      </c>
      <c r="C15" s="12" t="s">
        <v>82</v>
      </c>
      <c r="D15" s="12" t="s">
        <v>83</v>
      </c>
      <c r="E15" s="12" t="s">
        <v>20</v>
      </c>
      <c r="F15" s="13">
        <v>46760.65</v>
      </c>
      <c r="G15" s="12" t="s">
        <v>21</v>
      </c>
      <c r="H15" s="12" t="s">
        <v>13</v>
      </c>
      <c r="I15" s="12" t="s">
        <v>19</v>
      </c>
    </row>
    <row r="16" spans="2:9" ht="15.75" customHeight="1">
      <c r="B16" s="55">
        <v>6</v>
      </c>
      <c r="C16" s="12" t="s">
        <v>84</v>
      </c>
      <c r="D16" s="12" t="s">
        <v>83</v>
      </c>
      <c r="E16" s="12" t="s">
        <v>22</v>
      </c>
      <c r="F16" s="13">
        <v>67283.42</v>
      </c>
      <c r="G16" s="12" t="s">
        <v>23</v>
      </c>
      <c r="H16" s="12" t="s">
        <v>13</v>
      </c>
      <c r="I16" s="12" t="s">
        <v>19</v>
      </c>
    </row>
    <row r="17" spans="2:9" ht="15.75" customHeight="1">
      <c r="B17" s="55">
        <v>7</v>
      </c>
      <c r="C17" s="12" t="s">
        <v>85</v>
      </c>
      <c r="D17" s="12" t="s">
        <v>86</v>
      </c>
      <c r="E17" s="12" t="s">
        <v>24</v>
      </c>
      <c r="F17" s="13">
        <v>113315.85</v>
      </c>
      <c r="G17" s="12" t="s">
        <v>25</v>
      </c>
      <c r="H17" s="12" t="s">
        <v>13</v>
      </c>
      <c r="I17" s="12" t="s">
        <v>19</v>
      </c>
    </row>
    <row r="18" spans="2:9" ht="15.75" customHeight="1">
      <c r="B18" s="55">
        <v>8</v>
      </c>
      <c r="C18" s="12" t="s">
        <v>87</v>
      </c>
      <c r="D18" s="12" t="s">
        <v>88</v>
      </c>
      <c r="E18" s="12" t="s">
        <v>26</v>
      </c>
      <c r="F18" s="13">
        <v>263330.86</v>
      </c>
      <c r="G18" s="12" t="s">
        <v>27</v>
      </c>
      <c r="H18" s="12" t="s">
        <v>13</v>
      </c>
      <c r="I18" s="12" t="s">
        <v>19</v>
      </c>
    </row>
    <row r="19" spans="2:9" ht="15.75" customHeight="1">
      <c r="B19" s="55">
        <v>9</v>
      </c>
      <c r="C19" s="12" t="s">
        <v>89</v>
      </c>
      <c r="D19" s="12" t="s">
        <v>88</v>
      </c>
      <c r="E19" s="12" t="s">
        <v>14</v>
      </c>
      <c r="F19" s="13">
        <v>127846.9</v>
      </c>
      <c r="G19" s="12" t="s">
        <v>28</v>
      </c>
      <c r="H19" s="12" t="s">
        <v>13</v>
      </c>
      <c r="I19" s="12" t="s">
        <v>19</v>
      </c>
    </row>
    <row r="20" spans="2:9" ht="15.75" customHeight="1">
      <c r="B20" s="55">
        <v>10</v>
      </c>
      <c r="C20" s="12" t="s">
        <v>90</v>
      </c>
      <c r="D20" s="12" t="s">
        <v>83</v>
      </c>
      <c r="E20" s="12" t="s">
        <v>11</v>
      </c>
      <c r="F20" s="13">
        <v>100188.63</v>
      </c>
      <c r="G20" s="12" t="s">
        <v>29</v>
      </c>
      <c r="H20" s="12" t="s">
        <v>13</v>
      </c>
      <c r="I20" s="12" t="s">
        <v>19</v>
      </c>
    </row>
    <row r="21" spans="2:9" ht="15.75" customHeight="1">
      <c r="B21" s="55">
        <v>11</v>
      </c>
      <c r="C21" s="12" t="s">
        <v>91</v>
      </c>
      <c r="D21" s="12" t="s">
        <v>86</v>
      </c>
      <c r="E21" s="12" t="s">
        <v>30</v>
      </c>
      <c r="F21" s="13">
        <v>458550</v>
      </c>
      <c r="G21" s="12" t="s">
        <v>31</v>
      </c>
      <c r="H21" s="12" t="s">
        <v>13</v>
      </c>
      <c r="I21" s="12" t="s">
        <v>19</v>
      </c>
    </row>
    <row r="22" spans="2:9" ht="15.75" customHeight="1">
      <c r="B22" s="55">
        <v>12</v>
      </c>
      <c r="C22" s="12" t="s">
        <v>92</v>
      </c>
      <c r="D22" s="12" t="s">
        <v>86</v>
      </c>
      <c r="E22" s="12" t="s">
        <v>32</v>
      </c>
      <c r="F22" s="13">
        <v>43000</v>
      </c>
      <c r="G22" s="12" t="s">
        <v>33</v>
      </c>
      <c r="H22" s="12" t="s">
        <v>13</v>
      </c>
      <c r="I22" s="12" t="s">
        <v>19</v>
      </c>
    </row>
    <row r="23" spans="2:9" ht="15.75" customHeight="1">
      <c r="B23" s="55">
        <v>13</v>
      </c>
      <c r="C23" s="12" t="s">
        <v>93</v>
      </c>
      <c r="D23" s="12" t="s">
        <v>86</v>
      </c>
      <c r="E23" s="12" t="s">
        <v>34</v>
      </c>
      <c r="F23" s="13">
        <v>174695</v>
      </c>
      <c r="G23" s="12" t="s">
        <v>35</v>
      </c>
      <c r="H23" s="12" t="s">
        <v>13</v>
      </c>
      <c r="I23" s="12" t="s">
        <v>19</v>
      </c>
    </row>
    <row r="24" spans="2:9" ht="15.75" customHeight="1">
      <c r="B24" s="55">
        <v>14</v>
      </c>
      <c r="C24" s="12" t="s">
        <v>94</v>
      </c>
      <c r="D24" s="12" t="s">
        <v>88</v>
      </c>
      <c r="E24" s="12" t="s">
        <v>36</v>
      </c>
      <c r="F24" s="13">
        <v>45642</v>
      </c>
      <c r="G24" s="12" t="s">
        <v>37</v>
      </c>
      <c r="H24" s="12" t="s">
        <v>13</v>
      </c>
      <c r="I24" s="12" t="s">
        <v>19</v>
      </c>
    </row>
    <row r="25" spans="2:6" ht="15.75" customHeight="1">
      <c r="B25" s="40" t="s">
        <v>38</v>
      </c>
      <c r="C25" s="40"/>
      <c r="D25" s="40"/>
      <c r="E25" s="40"/>
      <c r="F25" s="4">
        <f>SUM(F14:F24)</f>
        <v>1551724.6600000001</v>
      </c>
    </row>
    <row r="26" spans="2:9" ht="15.75" customHeight="1">
      <c r="B26" s="55">
        <v>15</v>
      </c>
      <c r="C26" s="12" t="s">
        <v>95</v>
      </c>
      <c r="D26" s="12" t="s">
        <v>83</v>
      </c>
      <c r="E26" s="12" t="s">
        <v>39</v>
      </c>
      <c r="F26" s="13">
        <v>1140</v>
      </c>
      <c r="G26" s="12" t="s">
        <v>40</v>
      </c>
      <c r="H26" s="12" t="s">
        <v>13</v>
      </c>
      <c r="I26" s="12" t="s">
        <v>41</v>
      </c>
    </row>
    <row r="27" spans="2:6" ht="15.75" customHeight="1">
      <c r="B27" s="40" t="s">
        <v>42</v>
      </c>
      <c r="C27" s="40"/>
      <c r="D27" s="40"/>
      <c r="E27" s="40"/>
      <c r="F27" s="5">
        <f>SUM(F26)</f>
        <v>1140</v>
      </c>
    </row>
    <row r="28" ht="15.75" customHeight="1"/>
    <row r="29" spans="2:6" ht="15.75" customHeight="1">
      <c r="B29" s="40" t="s">
        <v>43</v>
      </c>
      <c r="C29" s="40"/>
      <c r="D29" s="40"/>
      <c r="E29" s="40"/>
      <c r="F29" s="5">
        <f>F13+F25+F27</f>
        <v>1559374.6600000001</v>
      </c>
    </row>
  </sheetData>
  <sheetProtection selectLockedCells="1" selectUnlockedCells="1"/>
  <mergeCells count="8">
    <mergeCell ref="A1:E1"/>
    <mergeCell ref="B25:E25"/>
    <mergeCell ref="B27:E27"/>
    <mergeCell ref="B29:E29"/>
    <mergeCell ref="B4:J4"/>
    <mergeCell ref="B5:J5"/>
    <mergeCell ref="B6:J6"/>
    <mergeCell ref="B13:E1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0.5625" style="6" customWidth="1"/>
    <col min="2" max="2" width="3.00390625" style="6" customWidth="1"/>
    <col min="3" max="4" width="7.140625" style="6" customWidth="1"/>
    <col min="5" max="5" width="38.7109375" style="6" customWidth="1"/>
    <col min="6" max="6" width="7.7109375" style="6" customWidth="1"/>
    <col min="7" max="7" width="16.140625" style="6" customWidth="1"/>
    <col min="8" max="8" width="9.00390625" style="6" customWidth="1"/>
    <col min="9" max="9" width="14.421875" style="6" customWidth="1"/>
    <col min="10" max="10" width="10.7109375" style="6" customWidth="1"/>
    <col min="11" max="11" width="12.00390625" style="6" customWidth="1"/>
    <col min="12" max="12" width="10.7109375" style="6" customWidth="1"/>
    <col min="13" max="13" width="14.421875" style="6" customWidth="1"/>
    <col min="14" max="14" width="9.8515625" style="6" customWidth="1"/>
    <col min="15" max="15" width="12.00390625" style="6" customWidth="1"/>
    <col min="16" max="16" width="9.8515625" style="6" customWidth="1"/>
    <col min="17" max="17" width="12.00390625" style="6" customWidth="1"/>
    <col min="18" max="18" width="1.1484375" style="6" customWidth="1"/>
    <col min="19" max="16384" width="9.140625" style="6" customWidth="1"/>
  </cols>
  <sheetData>
    <row r="1" ht="12.75">
      <c r="C1" s="7" t="s">
        <v>44</v>
      </c>
    </row>
    <row r="3" spans="3:17" ht="20.25">
      <c r="C3" s="44" t="s">
        <v>45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3:17" ht="18">
      <c r="C4" s="45" t="s">
        <v>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3:17" ht="18">
      <c r="C5" s="45" t="s">
        <v>75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7" spans="3:17" ht="22.5" customHeight="1">
      <c r="C7" s="46" t="s">
        <v>46</v>
      </c>
      <c r="D7" s="46" t="s">
        <v>47</v>
      </c>
      <c r="E7" s="46" t="s">
        <v>48</v>
      </c>
      <c r="F7" s="47" t="s">
        <v>49</v>
      </c>
      <c r="G7" s="47" t="s">
        <v>50</v>
      </c>
      <c r="H7" s="49" t="s">
        <v>51</v>
      </c>
      <c r="I7" s="49"/>
      <c r="J7" s="49"/>
      <c r="K7" s="49"/>
      <c r="L7" s="49"/>
      <c r="M7" s="49"/>
      <c r="N7" s="49"/>
      <c r="O7" s="49"/>
      <c r="P7" s="49"/>
      <c r="Q7" s="49"/>
    </row>
    <row r="8" spans="1:17" ht="72.75" customHeight="1">
      <c r="A8" s="8"/>
      <c r="B8" s="8"/>
      <c r="C8" s="46"/>
      <c r="D8" s="46"/>
      <c r="E8" s="46"/>
      <c r="F8" s="47"/>
      <c r="G8" s="48"/>
      <c r="H8" s="16" t="s">
        <v>52</v>
      </c>
      <c r="I8" s="17" t="s">
        <v>53</v>
      </c>
      <c r="J8" s="16" t="s">
        <v>54</v>
      </c>
      <c r="K8" s="17" t="s">
        <v>55</v>
      </c>
      <c r="L8" s="16" t="s">
        <v>56</v>
      </c>
      <c r="M8" s="17" t="s">
        <v>57</v>
      </c>
      <c r="N8" s="16" t="s">
        <v>58</v>
      </c>
      <c r="O8" s="17" t="s">
        <v>59</v>
      </c>
      <c r="P8" s="16" t="s">
        <v>60</v>
      </c>
      <c r="Q8" s="17" t="s">
        <v>61</v>
      </c>
    </row>
    <row r="9" spans="1:17" ht="18" customHeight="1">
      <c r="A9" s="8"/>
      <c r="B9" s="8">
        <f aca="true" t="shared" si="0" ref="B9:B21">ROW(B9)-8</f>
        <v>1</v>
      </c>
      <c r="C9" s="14" t="s">
        <v>99</v>
      </c>
      <c r="D9" s="14" t="s">
        <v>62</v>
      </c>
      <c r="E9" s="14" t="s">
        <v>63</v>
      </c>
      <c r="F9" s="14">
        <v>24</v>
      </c>
      <c r="G9" s="15">
        <v>600</v>
      </c>
      <c r="H9" s="18">
        <v>0</v>
      </c>
      <c r="I9" s="19">
        <v>0</v>
      </c>
      <c r="J9" s="18">
        <v>0</v>
      </c>
      <c r="K9" s="19">
        <v>0</v>
      </c>
      <c r="L9" s="18">
        <v>0</v>
      </c>
      <c r="M9" s="19">
        <v>0</v>
      </c>
      <c r="N9" s="18">
        <v>24</v>
      </c>
      <c r="O9" s="19">
        <v>600</v>
      </c>
      <c r="P9" s="18">
        <v>0</v>
      </c>
      <c r="Q9" s="19">
        <v>0</v>
      </c>
    </row>
    <row r="10" spans="1:17" ht="18" customHeight="1">
      <c r="A10" s="8"/>
      <c r="B10" s="8">
        <f t="shared" si="0"/>
        <v>2</v>
      </c>
      <c r="C10" s="14" t="s">
        <v>99</v>
      </c>
      <c r="D10" s="14" t="s">
        <v>62</v>
      </c>
      <c r="E10" s="14" t="s">
        <v>64</v>
      </c>
      <c r="F10" s="14">
        <v>12522</v>
      </c>
      <c r="G10" s="15">
        <v>111111.35000000068</v>
      </c>
      <c r="H10" s="18">
        <v>12522</v>
      </c>
      <c r="I10" s="19">
        <v>111111.35000000068</v>
      </c>
      <c r="J10" s="18">
        <v>0</v>
      </c>
      <c r="K10" s="19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</row>
    <row r="11" spans="1:17" ht="18" customHeight="1">
      <c r="A11" s="8"/>
      <c r="B11" s="8">
        <f t="shared" si="0"/>
        <v>3</v>
      </c>
      <c r="C11" s="14" t="s">
        <v>99</v>
      </c>
      <c r="D11" s="14" t="s">
        <v>62</v>
      </c>
      <c r="E11" s="14" t="s">
        <v>65</v>
      </c>
      <c r="F11" s="14">
        <v>5214</v>
      </c>
      <c r="G11" s="15">
        <v>46760.650000000234</v>
      </c>
      <c r="H11" s="18">
        <v>5214</v>
      </c>
      <c r="I11" s="19">
        <v>46760.650000000234</v>
      </c>
      <c r="J11" s="18">
        <v>0</v>
      </c>
      <c r="K11" s="19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</row>
    <row r="12" spans="1:17" ht="18" customHeight="1">
      <c r="A12" s="8"/>
      <c r="B12" s="8">
        <f t="shared" si="0"/>
        <v>4</v>
      </c>
      <c r="C12" s="14" t="s">
        <v>99</v>
      </c>
      <c r="D12" s="14" t="s">
        <v>62</v>
      </c>
      <c r="E12" s="14" t="s">
        <v>66</v>
      </c>
      <c r="F12" s="14">
        <v>7313</v>
      </c>
      <c r="G12" s="15">
        <v>67283.42000000062</v>
      </c>
      <c r="H12" s="18">
        <v>7313</v>
      </c>
      <c r="I12" s="19">
        <v>67283.42000000062</v>
      </c>
      <c r="J12" s="18">
        <v>0</v>
      </c>
      <c r="K12" s="19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</row>
    <row r="13" spans="1:17" ht="18" customHeight="1">
      <c r="A13" s="8"/>
      <c r="B13" s="8">
        <f t="shared" si="0"/>
        <v>5</v>
      </c>
      <c r="C13" s="14" t="s">
        <v>99</v>
      </c>
      <c r="D13" s="14" t="s">
        <v>62</v>
      </c>
      <c r="E13" s="14" t="s">
        <v>67</v>
      </c>
      <c r="F13" s="14">
        <v>12285</v>
      </c>
      <c r="G13" s="15">
        <v>113315.85</v>
      </c>
      <c r="H13" s="18">
        <v>12285</v>
      </c>
      <c r="I13" s="19">
        <v>113315.85</v>
      </c>
      <c r="J13" s="18">
        <v>0</v>
      </c>
      <c r="K13" s="19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</row>
    <row r="14" spans="1:17" ht="18" customHeight="1">
      <c r="A14" s="8"/>
      <c r="B14" s="8">
        <f t="shared" si="0"/>
        <v>6</v>
      </c>
      <c r="C14" s="14" t="s">
        <v>99</v>
      </c>
      <c r="D14" s="14" t="s">
        <v>62</v>
      </c>
      <c r="E14" s="14" t="s">
        <v>68</v>
      </c>
      <c r="F14" s="14">
        <v>18815</v>
      </c>
      <c r="G14" s="15">
        <v>263330.85999998177</v>
      </c>
      <c r="H14" s="18">
        <v>17550</v>
      </c>
      <c r="I14" s="19">
        <v>164329.85999998896</v>
      </c>
      <c r="J14" s="18">
        <v>135</v>
      </c>
      <c r="K14" s="19">
        <v>5400</v>
      </c>
      <c r="L14" s="18">
        <v>1130</v>
      </c>
      <c r="M14" s="19">
        <v>93601</v>
      </c>
      <c r="N14" s="18">
        <v>0</v>
      </c>
      <c r="O14" s="19">
        <v>0</v>
      </c>
      <c r="P14" s="18">
        <v>0</v>
      </c>
      <c r="Q14" s="19">
        <v>0</v>
      </c>
    </row>
    <row r="15" spans="1:17" ht="18" customHeight="1">
      <c r="A15" s="8"/>
      <c r="B15" s="8">
        <f t="shared" si="0"/>
        <v>7</v>
      </c>
      <c r="C15" s="14" t="s">
        <v>99</v>
      </c>
      <c r="D15" s="14" t="s">
        <v>62</v>
      </c>
      <c r="E15" s="14" t="s">
        <v>69</v>
      </c>
      <c r="F15" s="14">
        <v>9274</v>
      </c>
      <c r="G15" s="15">
        <v>130036.9</v>
      </c>
      <c r="H15" s="18">
        <v>8751</v>
      </c>
      <c r="I15" s="19">
        <v>78653.90000000018</v>
      </c>
      <c r="J15" s="18">
        <v>58</v>
      </c>
      <c r="K15" s="19">
        <v>2320</v>
      </c>
      <c r="L15" s="18">
        <v>425</v>
      </c>
      <c r="M15" s="19">
        <v>46873</v>
      </c>
      <c r="N15" s="18">
        <v>40</v>
      </c>
      <c r="O15" s="19">
        <v>2190</v>
      </c>
      <c r="P15" s="18">
        <v>0</v>
      </c>
      <c r="Q15" s="19">
        <v>0</v>
      </c>
    </row>
    <row r="16" spans="1:17" ht="18" customHeight="1">
      <c r="A16" s="8"/>
      <c r="B16" s="8">
        <f t="shared" si="0"/>
        <v>8</v>
      </c>
      <c r="C16" s="14" t="s">
        <v>99</v>
      </c>
      <c r="D16" s="14" t="s">
        <v>62</v>
      </c>
      <c r="E16" s="14" t="s">
        <v>70</v>
      </c>
      <c r="F16" s="14">
        <v>9414</v>
      </c>
      <c r="G16" s="15">
        <v>103908.63</v>
      </c>
      <c r="H16" s="18">
        <v>8635</v>
      </c>
      <c r="I16" s="19">
        <v>77430.63000000018</v>
      </c>
      <c r="J16" s="18">
        <v>0</v>
      </c>
      <c r="K16" s="19">
        <v>0</v>
      </c>
      <c r="L16" s="18">
        <v>717</v>
      </c>
      <c r="M16" s="19">
        <v>22758</v>
      </c>
      <c r="N16" s="18">
        <v>62</v>
      </c>
      <c r="O16" s="19">
        <v>3720</v>
      </c>
      <c r="P16" s="18">
        <v>0</v>
      </c>
      <c r="Q16" s="19">
        <v>0</v>
      </c>
    </row>
    <row r="17" spans="1:17" ht="18" customHeight="1">
      <c r="A17" s="8"/>
      <c r="B17" s="8">
        <f t="shared" si="0"/>
        <v>9</v>
      </c>
      <c r="C17" s="14" t="s">
        <v>99</v>
      </c>
      <c r="D17" s="14" t="s">
        <v>62</v>
      </c>
      <c r="E17" s="14" t="s">
        <v>71</v>
      </c>
      <c r="F17" s="14">
        <v>731</v>
      </c>
      <c r="G17" s="15">
        <v>458550</v>
      </c>
      <c r="H17" s="18">
        <v>0</v>
      </c>
      <c r="I17" s="19">
        <v>0</v>
      </c>
      <c r="J17" s="18">
        <v>0</v>
      </c>
      <c r="K17" s="19">
        <v>0</v>
      </c>
      <c r="L17" s="18">
        <v>731</v>
      </c>
      <c r="M17" s="19">
        <v>458550</v>
      </c>
      <c r="N17" s="18">
        <v>0</v>
      </c>
      <c r="O17" s="19">
        <v>0</v>
      </c>
      <c r="P17" s="18">
        <v>0</v>
      </c>
      <c r="Q17" s="19">
        <v>0</v>
      </c>
    </row>
    <row r="18" spans="1:17" ht="18" customHeight="1">
      <c r="A18" s="8"/>
      <c r="B18" s="8">
        <f t="shared" si="0"/>
        <v>10</v>
      </c>
      <c r="C18" s="14" t="s">
        <v>99</v>
      </c>
      <c r="D18" s="14" t="s">
        <v>62</v>
      </c>
      <c r="E18" s="14" t="s">
        <v>72</v>
      </c>
      <c r="F18" s="14">
        <v>80</v>
      </c>
      <c r="G18" s="15">
        <v>43000</v>
      </c>
      <c r="H18" s="18">
        <v>0</v>
      </c>
      <c r="I18" s="19">
        <v>0</v>
      </c>
      <c r="J18" s="18">
        <v>0</v>
      </c>
      <c r="K18" s="19">
        <v>0</v>
      </c>
      <c r="L18" s="18">
        <v>80</v>
      </c>
      <c r="M18" s="19">
        <v>43000</v>
      </c>
      <c r="N18" s="18">
        <v>0</v>
      </c>
      <c r="O18" s="19">
        <v>0</v>
      </c>
      <c r="P18" s="18">
        <v>0</v>
      </c>
      <c r="Q18" s="19">
        <v>0</v>
      </c>
    </row>
    <row r="19" spans="1:17" ht="18" customHeight="1">
      <c r="A19" s="8"/>
      <c r="B19" s="8">
        <f t="shared" si="0"/>
        <v>11</v>
      </c>
      <c r="C19" s="14" t="s">
        <v>99</v>
      </c>
      <c r="D19" s="14" t="s">
        <v>62</v>
      </c>
      <c r="E19" s="14" t="s">
        <v>34</v>
      </c>
      <c r="F19" s="14">
        <v>454</v>
      </c>
      <c r="G19" s="15">
        <v>174695</v>
      </c>
      <c r="H19" s="18">
        <v>0</v>
      </c>
      <c r="I19" s="19">
        <v>0</v>
      </c>
      <c r="J19" s="18">
        <v>0</v>
      </c>
      <c r="K19" s="19">
        <v>0</v>
      </c>
      <c r="L19" s="18">
        <v>454</v>
      </c>
      <c r="M19" s="19">
        <v>174695</v>
      </c>
      <c r="N19" s="18">
        <v>0</v>
      </c>
      <c r="O19" s="19">
        <v>0</v>
      </c>
      <c r="P19" s="18">
        <v>0</v>
      </c>
      <c r="Q19" s="19">
        <v>0</v>
      </c>
    </row>
    <row r="20" spans="1:17" ht="18" customHeight="1">
      <c r="A20" s="8"/>
      <c r="B20" s="8">
        <f t="shared" si="0"/>
        <v>12</v>
      </c>
      <c r="C20" s="14" t="s">
        <v>99</v>
      </c>
      <c r="D20" s="14" t="s">
        <v>62</v>
      </c>
      <c r="E20" s="14" t="s">
        <v>73</v>
      </c>
      <c r="F20" s="14">
        <v>624</v>
      </c>
      <c r="G20" s="15">
        <v>45642</v>
      </c>
      <c r="H20" s="18">
        <v>0</v>
      </c>
      <c r="I20" s="19">
        <v>0</v>
      </c>
      <c r="J20" s="18">
        <v>0</v>
      </c>
      <c r="K20" s="19">
        <v>0</v>
      </c>
      <c r="L20" s="18">
        <v>624</v>
      </c>
      <c r="M20" s="19">
        <v>45642</v>
      </c>
      <c r="N20" s="18">
        <v>0</v>
      </c>
      <c r="O20" s="19">
        <v>0</v>
      </c>
      <c r="P20" s="18">
        <v>0</v>
      </c>
      <c r="Q20" s="19">
        <v>0</v>
      </c>
    </row>
    <row r="21" spans="1:17" ht="18" customHeight="1">
      <c r="A21" s="8"/>
      <c r="B21" s="8">
        <f t="shared" si="0"/>
        <v>13</v>
      </c>
      <c r="C21" s="14" t="s">
        <v>99</v>
      </c>
      <c r="D21" s="14" t="s">
        <v>62</v>
      </c>
      <c r="E21" s="14" t="s">
        <v>74</v>
      </c>
      <c r="F21" s="14">
        <v>19</v>
      </c>
      <c r="G21" s="15">
        <v>1140</v>
      </c>
      <c r="H21" s="18">
        <v>0</v>
      </c>
      <c r="I21" s="19">
        <v>0</v>
      </c>
      <c r="J21" s="18">
        <v>0</v>
      </c>
      <c r="K21" s="19">
        <v>0</v>
      </c>
      <c r="L21" s="18">
        <v>0</v>
      </c>
      <c r="M21" s="19">
        <v>0</v>
      </c>
      <c r="N21" s="18">
        <v>0</v>
      </c>
      <c r="O21" s="19">
        <v>0</v>
      </c>
      <c r="P21" s="18">
        <v>19</v>
      </c>
      <c r="Q21" s="19">
        <v>1140</v>
      </c>
    </row>
    <row r="22" spans="2:17" ht="24.75" customHeight="1">
      <c r="B22" s="9"/>
      <c r="C22" s="43" t="s">
        <v>43</v>
      </c>
      <c r="D22" s="43"/>
      <c r="E22" s="43"/>
      <c r="F22" s="10">
        <f>SUM($F$9:$F$21)</f>
        <v>76769</v>
      </c>
      <c r="G22" s="11">
        <f>SUM($G$9:$G$21)</f>
        <v>1559374.6599999834</v>
      </c>
      <c r="H22" s="20">
        <f>SUM($H$9:$H$21)</f>
        <v>72270</v>
      </c>
      <c r="I22" s="21">
        <f>SUM($I$9:$I$21)</f>
        <v>658885.6599999908</v>
      </c>
      <c r="J22" s="20">
        <f>SUM($J$9:$J$21)</f>
        <v>193</v>
      </c>
      <c r="K22" s="21">
        <f>SUM($K$9:$K$21)</f>
        <v>7720</v>
      </c>
      <c r="L22" s="20">
        <f>SUM($L$9:$L$21)</f>
        <v>4161</v>
      </c>
      <c r="M22" s="21">
        <f>SUM($M$9:$M$21)</f>
        <v>885119</v>
      </c>
      <c r="N22" s="20">
        <f>SUM($N$9:$N$21)</f>
        <v>126</v>
      </c>
      <c r="O22" s="21">
        <f>SUM($O$9:$O$21)</f>
        <v>6510</v>
      </c>
      <c r="P22" s="20">
        <f>SUM($P$9:$P$21)</f>
        <v>19</v>
      </c>
      <c r="Q22" s="21">
        <f>SUM($Q$9:$Q$21)</f>
        <v>1140</v>
      </c>
    </row>
  </sheetData>
  <sheetProtection selectLockedCells="1" selectUnlockedCells="1"/>
  <mergeCells count="10">
    <mergeCell ref="C22:E22"/>
    <mergeCell ref="C3:Q3"/>
    <mergeCell ref="C4:Q4"/>
    <mergeCell ref="C5:Q5"/>
    <mergeCell ref="C7:C8"/>
    <mergeCell ref="D7:D8"/>
    <mergeCell ref="E7:E8"/>
    <mergeCell ref="F7:F8"/>
    <mergeCell ref="G7:G8"/>
    <mergeCell ref="H7:Q7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64">
      <selection activeCell="F54" sqref="F54"/>
    </sheetView>
  </sheetViews>
  <sheetFormatPr defaultColWidth="9.140625" defaultRowHeight="12.75" outlineLevelRow="2"/>
  <cols>
    <col min="1" max="1" width="1.57421875" style="22" customWidth="1"/>
    <col min="2" max="2" width="1.7109375" style="22" customWidth="1"/>
    <col min="3" max="4" width="7.140625" style="22" customWidth="1"/>
    <col min="5" max="5" width="48.28125" style="22" bestFit="1" customWidth="1"/>
    <col min="6" max="6" width="65.7109375" style="22" customWidth="1"/>
    <col min="7" max="7" width="7.7109375" style="22" bestFit="1" customWidth="1"/>
    <col min="8" max="8" width="16.140625" style="22" bestFit="1" customWidth="1"/>
    <col min="9" max="16384" width="9.140625" style="22" customWidth="1"/>
  </cols>
  <sheetData>
    <row r="1" ht="12.75">
      <c r="C1" s="23" t="s">
        <v>44</v>
      </c>
    </row>
    <row r="3" spans="3:8" ht="20.25">
      <c r="C3" s="50" t="s">
        <v>137</v>
      </c>
      <c r="D3" s="50"/>
      <c r="E3" s="50"/>
      <c r="F3" s="50"/>
      <c r="G3" s="50"/>
      <c r="H3" s="50"/>
    </row>
    <row r="4" spans="3:8" ht="18">
      <c r="C4" s="51" t="s">
        <v>2</v>
      </c>
      <c r="D4" s="51"/>
      <c r="E4" s="51"/>
      <c r="F4" s="51"/>
      <c r="G4" s="51"/>
      <c r="H4" s="51"/>
    </row>
    <row r="5" spans="3:8" ht="18">
      <c r="C5" s="51" t="s">
        <v>75</v>
      </c>
      <c r="D5" s="51"/>
      <c r="E5" s="51"/>
      <c r="F5" s="51"/>
      <c r="G5" s="51"/>
      <c r="H5" s="51"/>
    </row>
    <row r="7" spans="3:8" ht="46.5" customHeight="1">
      <c r="C7" s="24" t="s">
        <v>46</v>
      </c>
      <c r="D7" s="24" t="s">
        <v>47</v>
      </c>
      <c r="E7" s="24" t="s">
        <v>48</v>
      </c>
      <c r="F7" s="36" t="s">
        <v>138</v>
      </c>
      <c r="G7" s="25" t="s">
        <v>49</v>
      </c>
      <c r="H7" s="25" t="s">
        <v>50</v>
      </c>
    </row>
    <row r="8" spans="1:8" ht="18" customHeight="1" outlineLevel="2">
      <c r="A8" s="26"/>
      <c r="B8" s="26"/>
      <c r="C8" s="27" t="s">
        <v>99</v>
      </c>
      <c r="D8" s="27" t="s">
        <v>62</v>
      </c>
      <c r="E8" s="27" t="s">
        <v>74</v>
      </c>
      <c r="F8" s="27" t="s">
        <v>100</v>
      </c>
      <c r="G8" s="28">
        <v>19</v>
      </c>
      <c r="H8" s="29">
        <v>1140</v>
      </c>
    </row>
    <row r="9" spans="2:8" ht="18" customHeight="1" outlineLevel="1">
      <c r="B9" s="30"/>
      <c r="C9" s="34"/>
      <c r="D9" s="35"/>
      <c r="E9" s="31" t="s">
        <v>101</v>
      </c>
      <c r="F9" s="32"/>
      <c r="G9" s="32">
        <f>SUBTOTAL(9,G8:G8)</f>
        <v>19</v>
      </c>
      <c r="H9" s="33">
        <f>SUBTOTAL(9,H8:H8)</f>
        <v>1140</v>
      </c>
    </row>
    <row r="10" spans="1:8" ht="18" customHeight="1" outlineLevel="2">
      <c r="A10" s="26"/>
      <c r="B10" s="26"/>
      <c r="C10" s="27" t="s">
        <v>99</v>
      </c>
      <c r="D10" s="27" t="s">
        <v>62</v>
      </c>
      <c r="E10" s="52" t="s">
        <v>34</v>
      </c>
      <c r="F10" s="27" t="s">
        <v>102</v>
      </c>
      <c r="G10" s="28">
        <v>172</v>
      </c>
      <c r="H10" s="29">
        <v>58365</v>
      </c>
    </row>
    <row r="11" spans="1:8" ht="18" customHeight="1" outlineLevel="2">
      <c r="A11" s="26"/>
      <c r="B11" s="26"/>
      <c r="C11" s="27" t="s">
        <v>99</v>
      </c>
      <c r="D11" s="27" t="s">
        <v>62</v>
      </c>
      <c r="E11" s="53"/>
      <c r="F11" s="27" t="s">
        <v>103</v>
      </c>
      <c r="G11" s="28">
        <v>10</v>
      </c>
      <c r="H11" s="29">
        <v>4150</v>
      </c>
    </row>
    <row r="12" spans="1:8" ht="18" customHeight="1" outlineLevel="2">
      <c r="A12" s="26"/>
      <c r="B12" s="26"/>
      <c r="C12" s="27" t="s">
        <v>99</v>
      </c>
      <c r="D12" s="27" t="s">
        <v>62</v>
      </c>
      <c r="E12" s="53"/>
      <c r="F12" s="27" t="s">
        <v>104</v>
      </c>
      <c r="G12" s="28">
        <v>2</v>
      </c>
      <c r="H12" s="29">
        <v>240</v>
      </c>
    </row>
    <row r="13" spans="1:8" ht="18" customHeight="1" outlineLevel="2">
      <c r="A13" s="26"/>
      <c r="B13" s="26"/>
      <c r="C13" s="27" t="s">
        <v>99</v>
      </c>
      <c r="D13" s="27" t="s">
        <v>62</v>
      </c>
      <c r="E13" s="53"/>
      <c r="F13" s="27" t="s">
        <v>105</v>
      </c>
      <c r="G13" s="28">
        <v>4</v>
      </c>
      <c r="H13" s="29">
        <v>1320</v>
      </c>
    </row>
    <row r="14" spans="1:8" ht="18" customHeight="1" outlineLevel="2">
      <c r="A14" s="26"/>
      <c r="B14" s="26"/>
      <c r="C14" s="27" t="s">
        <v>99</v>
      </c>
      <c r="D14" s="27" t="s">
        <v>62</v>
      </c>
      <c r="E14" s="54"/>
      <c r="F14" s="27" t="s">
        <v>106</v>
      </c>
      <c r="G14" s="28">
        <v>266</v>
      </c>
      <c r="H14" s="29">
        <v>110620</v>
      </c>
    </row>
    <row r="15" spans="2:8" ht="18" customHeight="1" outlineLevel="1">
      <c r="B15" s="30"/>
      <c r="C15" s="34"/>
      <c r="D15" s="35"/>
      <c r="E15" s="31" t="s">
        <v>107</v>
      </c>
      <c r="F15" s="32"/>
      <c r="G15" s="32">
        <f>SUBTOTAL(9,G10:G14)</f>
        <v>454</v>
      </c>
      <c r="H15" s="33">
        <f>SUBTOTAL(9,H10:H14)</f>
        <v>174695</v>
      </c>
    </row>
    <row r="16" spans="1:8" ht="18" customHeight="1" outlineLevel="2">
      <c r="A16" s="26"/>
      <c r="B16" s="26"/>
      <c r="C16" s="27" t="s">
        <v>99</v>
      </c>
      <c r="D16" s="27" t="s">
        <v>62</v>
      </c>
      <c r="E16" s="52" t="s">
        <v>65</v>
      </c>
      <c r="F16" s="27" t="s">
        <v>108</v>
      </c>
      <c r="G16" s="28">
        <v>4941</v>
      </c>
      <c r="H16" s="29">
        <v>43660.55000000015</v>
      </c>
    </row>
    <row r="17" spans="1:8" ht="18" customHeight="1" outlineLevel="2">
      <c r="A17" s="26"/>
      <c r="B17" s="26"/>
      <c r="C17" s="27" t="s">
        <v>99</v>
      </c>
      <c r="D17" s="27" t="s">
        <v>62</v>
      </c>
      <c r="E17" s="53"/>
      <c r="F17" s="27" t="s">
        <v>109</v>
      </c>
      <c r="G17" s="28">
        <v>71</v>
      </c>
      <c r="H17" s="29">
        <v>586.03</v>
      </c>
    </row>
    <row r="18" spans="1:8" ht="18" customHeight="1" outlineLevel="2">
      <c r="A18" s="26"/>
      <c r="B18" s="26"/>
      <c r="C18" s="27" t="s">
        <v>99</v>
      </c>
      <c r="D18" s="27" t="s">
        <v>62</v>
      </c>
      <c r="E18" s="53"/>
      <c r="F18" s="27" t="s">
        <v>110</v>
      </c>
      <c r="G18" s="28">
        <v>76</v>
      </c>
      <c r="H18" s="29">
        <v>656.1</v>
      </c>
    </row>
    <row r="19" spans="1:8" ht="18" customHeight="1" outlineLevel="2">
      <c r="A19" s="26"/>
      <c r="B19" s="26"/>
      <c r="C19" s="27" t="s">
        <v>99</v>
      </c>
      <c r="D19" s="27" t="s">
        <v>62</v>
      </c>
      <c r="E19" s="53"/>
      <c r="F19" s="27" t="s">
        <v>111</v>
      </c>
      <c r="G19" s="28">
        <v>96</v>
      </c>
      <c r="H19" s="29">
        <v>1087.47</v>
      </c>
    </row>
    <row r="20" spans="1:8" ht="18" customHeight="1" outlineLevel="2">
      <c r="A20" s="26"/>
      <c r="B20" s="26"/>
      <c r="C20" s="27" t="s">
        <v>99</v>
      </c>
      <c r="D20" s="27" t="s">
        <v>62</v>
      </c>
      <c r="E20" s="53"/>
      <c r="F20" s="27" t="s">
        <v>112</v>
      </c>
      <c r="G20" s="28">
        <v>13</v>
      </c>
      <c r="H20" s="29">
        <v>124.5</v>
      </c>
    </row>
    <row r="21" spans="1:8" ht="18" customHeight="1" outlineLevel="2">
      <c r="A21" s="26"/>
      <c r="B21" s="26"/>
      <c r="C21" s="27" t="s">
        <v>99</v>
      </c>
      <c r="D21" s="27" t="s">
        <v>62</v>
      </c>
      <c r="E21" s="54"/>
      <c r="F21" s="27" t="s">
        <v>113</v>
      </c>
      <c r="G21" s="28">
        <v>17</v>
      </c>
      <c r="H21" s="29">
        <v>646</v>
      </c>
    </row>
    <row r="22" spans="2:8" ht="18" customHeight="1" outlineLevel="1">
      <c r="B22" s="30"/>
      <c r="C22" s="34"/>
      <c r="D22" s="35"/>
      <c r="E22" s="31" t="s">
        <v>114</v>
      </c>
      <c r="F22" s="32"/>
      <c r="G22" s="32">
        <f>SUBTOTAL(9,G16:G21)</f>
        <v>5214</v>
      </c>
      <c r="H22" s="33">
        <f>SUBTOTAL(9,H16:H21)</f>
        <v>46760.65000000015</v>
      </c>
    </row>
    <row r="23" spans="1:8" ht="18" customHeight="1" outlineLevel="2">
      <c r="A23" s="26"/>
      <c r="B23" s="26"/>
      <c r="C23" s="27" t="s">
        <v>99</v>
      </c>
      <c r="D23" s="27" t="s">
        <v>62</v>
      </c>
      <c r="E23" s="27" t="s">
        <v>63</v>
      </c>
      <c r="F23" s="27" t="s">
        <v>115</v>
      </c>
      <c r="G23" s="28">
        <v>24</v>
      </c>
      <c r="H23" s="29">
        <v>600</v>
      </c>
    </row>
    <row r="24" spans="2:8" ht="18" customHeight="1" outlineLevel="1">
      <c r="B24" s="30"/>
      <c r="C24" s="34"/>
      <c r="D24" s="35"/>
      <c r="E24" s="31" t="s">
        <v>116</v>
      </c>
      <c r="F24" s="32"/>
      <c r="G24" s="32">
        <f>SUBTOTAL(9,G23:G23)</f>
        <v>24</v>
      </c>
      <c r="H24" s="33">
        <f>SUBTOTAL(9,H23:H23)</f>
        <v>600</v>
      </c>
    </row>
    <row r="25" spans="1:8" ht="18" customHeight="1" outlineLevel="2">
      <c r="A25" s="26"/>
      <c r="B25" s="26"/>
      <c r="C25" s="27" t="s">
        <v>99</v>
      </c>
      <c r="D25" s="27" t="s">
        <v>62</v>
      </c>
      <c r="E25" s="52" t="s">
        <v>72</v>
      </c>
      <c r="F25" s="27" t="s">
        <v>102</v>
      </c>
      <c r="G25" s="28">
        <v>57</v>
      </c>
      <c r="H25" s="29">
        <v>27650</v>
      </c>
    </row>
    <row r="26" spans="1:8" ht="18" customHeight="1" outlineLevel="2">
      <c r="A26" s="26"/>
      <c r="B26" s="26"/>
      <c r="C26" s="27" t="s">
        <v>99</v>
      </c>
      <c r="D26" s="27" t="s">
        <v>62</v>
      </c>
      <c r="E26" s="53"/>
      <c r="F26" s="27" t="s">
        <v>105</v>
      </c>
      <c r="G26" s="28">
        <v>13</v>
      </c>
      <c r="H26" s="29">
        <v>8600</v>
      </c>
    </row>
    <row r="27" spans="1:8" ht="18" customHeight="1" outlineLevel="2">
      <c r="A27" s="26"/>
      <c r="B27" s="26"/>
      <c r="C27" s="27" t="s">
        <v>99</v>
      </c>
      <c r="D27" s="27" t="s">
        <v>62</v>
      </c>
      <c r="E27" s="53"/>
      <c r="F27" s="27" t="s">
        <v>106</v>
      </c>
      <c r="G27" s="28">
        <v>8</v>
      </c>
      <c r="H27" s="29">
        <v>5350</v>
      </c>
    </row>
    <row r="28" spans="1:8" ht="18" customHeight="1" outlineLevel="2">
      <c r="A28" s="26"/>
      <c r="B28" s="26"/>
      <c r="C28" s="27" t="s">
        <v>99</v>
      </c>
      <c r="D28" s="27" t="s">
        <v>62</v>
      </c>
      <c r="E28" s="54"/>
      <c r="F28" s="27" t="s">
        <v>117</v>
      </c>
      <c r="G28" s="28">
        <v>2</v>
      </c>
      <c r="H28" s="29">
        <v>1400</v>
      </c>
    </row>
    <row r="29" spans="2:8" ht="18" customHeight="1" outlineLevel="1">
      <c r="B29" s="30"/>
      <c r="C29" s="34"/>
      <c r="D29" s="35"/>
      <c r="E29" s="31" t="s">
        <v>118</v>
      </c>
      <c r="F29" s="32"/>
      <c r="G29" s="32">
        <f>SUBTOTAL(9,G25:G28)</f>
        <v>80</v>
      </c>
      <c r="H29" s="33">
        <f>SUBTOTAL(9,H25:H28)</f>
        <v>43000</v>
      </c>
    </row>
    <row r="30" spans="1:8" ht="18" customHeight="1" outlineLevel="2">
      <c r="A30" s="26"/>
      <c r="B30" s="26"/>
      <c r="C30" s="27" t="s">
        <v>99</v>
      </c>
      <c r="D30" s="27" t="s">
        <v>62</v>
      </c>
      <c r="E30" s="52" t="s">
        <v>64</v>
      </c>
      <c r="F30" s="27" t="s">
        <v>108</v>
      </c>
      <c r="G30" s="28">
        <v>8705</v>
      </c>
      <c r="H30" s="29">
        <v>80155.1300000005</v>
      </c>
    </row>
    <row r="31" spans="1:8" ht="18" customHeight="1" outlineLevel="2">
      <c r="A31" s="26"/>
      <c r="B31" s="26"/>
      <c r="C31" s="27" t="s">
        <v>99</v>
      </c>
      <c r="D31" s="27" t="s">
        <v>62</v>
      </c>
      <c r="E31" s="53"/>
      <c r="F31" s="27" t="s">
        <v>109</v>
      </c>
      <c r="G31" s="28">
        <v>2635</v>
      </c>
      <c r="H31" s="29">
        <v>21727.19000000024</v>
      </c>
    </row>
    <row r="32" spans="1:8" ht="18" customHeight="1" outlineLevel="2">
      <c r="A32" s="26"/>
      <c r="B32" s="26"/>
      <c r="C32" s="27" t="s">
        <v>99</v>
      </c>
      <c r="D32" s="27" t="s">
        <v>62</v>
      </c>
      <c r="E32" s="53"/>
      <c r="F32" s="27" t="s">
        <v>119</v>
      </c>
      <c r="G32" s="28">
        <v>12</v>
      </c>
      <c r="H32" s="29">
        <v>88.74</v>
      </c>
    </row>
    <row r="33" spans="1:8" ht="18" customHeight="1" outlineLevel="2">
      <c r="A33" s="26"/>
      <c r="B33" s="26"/>
      <c r="C33" s="27" t="s">
        <v>99</v>
      </c>
      <c r="D33" s="27" t="s">
        <v>62</v>
      </c>
      <c r="E33" s="53"/>
      <c r="F33" s="27" t="s">
        <v>120</v>
      </c>
      <c r="G33" s="28">
        <v>14</v>
      </c>
      <c r="H33" s="29">
        <v>120.76</v>
      </c>
    </row>
    <row r="34" spans="1:8" ht="18" customHeight="1" outlineLevel="2">
      <c r="A34" s="26"/>
      <c r="B34" s="26"/>
      <c r="C34" s="27" t="s">
        <v>99</v>
      </c>
      <c r="D34" s="27" t="s">
        <v>62</v>
      </c>
      <c r="E34" s="53"/>
      <c r="F34" s="27" t="s">
        <v>110</v>
      </c>
      <c r="G34" s="28">
        <v>555</v>
      </c>
      <c r="H34" s="29">
        <v>4513.67</v>
      </c>
    </row>
    <row r="35" spans="1:8" ht="18" customHeight="1" outlineLevel="2">
      <c r="A35" s="26"/>
      <c r="B35" s="26"/>
      <c r="C35" s="27" t="s">
        <v>99</v>
      </c>
      <c r="D35" s="27" t="s">
        <v>62</v>
      </c>
      <c r="E35" s="53"/>
      <c r="F35" s="27" t="s">
        <v>121</v>
      </c>
      <c r="G35" s="28">
        <v>7</v>
      </c>
      <c r="H35" s="29">
        <v>81</v>
      </c>
    </row>
    <row r="36" spans="1:8" ht="18" customHeight="1" outlineLevel="2">
      <c r="A36" s="26"/>
      <c r="B36" s="26"/>
      <c r="C36" s="27" t="s">
        <v>99</v>
      </c>
      <c r="D36" s="27" t="s">
        <v>62</v>
      </c>
      <c r="E36" s="53"/>
      <c r="F36" s="27" t="s">
        <v>111</v>
      </c>
      <c r="G36" s="28">
        <v>535</v>
      </c>
      <c r="H36" s="29">
        <v>3884.78</v>
      </c>
    </row>
    <row r="37" spans="1:8" ht="18" customHeight="1" outlineLevel="2">
      <c r="A37" s="26"/>
      <c r="B37" s="26"/>
      <c r="C37" s="27" t="s">
        <v>99</v>
      </c>
      <c r="D37" s="27" t="s">
        <v>62</v>
      </c>
      <c r="E37" s="53"/>
      <c r="F37" s="27" t="s">
        <v>112</v>
      </c>
      <c r="G37" s="28">
        <v>24</v>
      </c>
      <c r="H37" s="29">
        <v>182.67</v>
      </c>
    </row>
    <row r="38" spans="1:8" ht="18" customHeight="1" outlineLevel="2">
      <c r="A38" s="26"/>
      <c r="B38" s="26"/>
      <c r="C38" s="27" t="s">
        <v>99</v>
      </c>
      <c r="D38" s="27" t="s">
        <v>62</v>
      </c>
      <c r="E38" s="53"/>
      <c r="F38" s="27" t="s">
        <v>113</v>
      </c>
      <c r="G38" s="28">
        <v>9</v>
      </c>
      <c r="H38" s="29">
        <v>121.06</v>
      </c>
    </row>
    <row r="39" spans="1:8" ht="18" customHeight="1" outlineLevel="2">
      <c r="A39" s="26"/>
      <c r="B39" s="26"/>
      <c r="C39" s="27" t="s">
        <v>99</v>
      </c>
      <c r="D39" s="27" t="s">
        <v>62</v>
      </c>
      <c r="E39" s="53"/>
      <c r="F39" s="27" t="s">
        <v>122</v>
      </c>
      <c r="G39" s="28">
        <v>6</v>
      </c>
      <c r="H39" s="29">
        <v>41.73</v>
      </c>
    </row>
    <row r="40" spans="1:8" ht="18" customHeight="1" outlineLevel="2">
      <c r="A40" s="26"/>
      <c r="B40" s="26"/>
      <c r="C40" s="27" t="s">
        <v>99</v>
      </c>
      <c r="D40" s="27" t="s">
        <v>62</v>
      </c>
      <c r="E40" s="53"/>
      <c r="F40" s="27" t="s">
        <v>123</v>
      </c>
      <c r="G40" s="28">
        <v>15</v>
      </c>
      <c r="H40" s="29">
        <v>152.47</v>
      </c>
    </row>
    <row r="41" spans="1:8" ht="18" customHeight="1" outlineLevel="2">
      <c r="A41" s="26"/>
      <c r="B41" s="26"/>
      <c r="C41" s="27" t="s">
        <v>99</v>
      </c>
      <c r="D41" s="27" t="s">
        <v>62</v>
      </c>
      <c r="E41" s="54"/>
      <c r="F41" s="27" t="s">
        <v>124</v>
      </c>
      <c r="G41" s="28">
        <v>5</v>
      </c>
      <c r="H41" s="29">
        <v>42.15</v>
      </c>
    </row>
    <row r="42" spans="2:8" ht="18" customHeight="1" outlineLevel="1">
      <c r="B42" s="30"/>
      <c r="C42" s="34"/>
      <c r="D42" s="35"/>
      <c r="E42" s="31" t="s">
        <v>125</v>
      </c>
      <c r="F42" s="32"/>
      <c r="G42" s="32">
        <f>SUBTOTAL(9,G30:G41)</f>
        <v>12522</v>
      </c>
      <c r="H42" s="33">
        <f>SUBTOTAL(9,H30:H41)</f>
        <v>111111.35000000072</v>
      </c>
    </row>
    <row r="43" spans="1:8" ht="18" customHeight="1" outlineLevel="2">
      <c r="A43" s="26"/>
      <c r="B43" s="26"/>
      <c r="C43" s="27" t="s">
        <v>99</v>
      </c>
      <c r="D43" s="27" t="s">
        <v>62</v>
      </c>
      <c r="E43" s="52" t="s">
        <v>66</v>
      </c>
      <c r="F43" s="27" t="s">
        <v>108</v>
      </c>
      <c r="G43" s="28">
        <v>6878</v>
      </c>
      <c r="H43" s="29">
        <v>63670.660000000695</v>
      </c>
    </row>
    <row r="44" spans="1:8" ht="18" customHeight="1" outlineLevel="2">
      <c r="A44" s="26"/>
      <c r="B44" s="26"/>
      <c r="C44" s="27" t="s">
        <v>99</v>
      </c>
      <c r="D44" s="27" t="s">
        <v>62</v>
      </c>
      <c r="E44" s="53"/>
      <c r="F44" s="27" t="s">
        <v>109</v>
      </c>
      <c r="G44" s="28">
        <v>365</v>
      </c>
      <c r="H44" s="29">
        <v>3062.81</v>
      </c>
    </row>
    <row r="45" spans="1:8" ht="18" customHeight="1" outlineLevel="2">
      <c r="A45" s="26"/>
      <c r="B45" s="26"/>
      <c r="C45" s="27" t="s">
        <v>99</v>
      </c>
      <c r="D45" s="27" t="s">
        <v>62</v>
      </c>
      <c r="E45" s="53"/>
      <c r="F45" s="27" t="s">
        <v>110</v>
      </c>
      <c r="G45" s="28">
        <v>44</v>
      </c>
      <c r="H45" s="29">
        <v>351.44</v>
      </c>
    </row>
    <row r="46" spans="1:8" ht="18" customHeight="1" outlineLevel="2">
      <c r="A46" s="26"/>
      <c r="B46" s="26"/>
      <c r="C46" s="27" t="s">
        <v>99</v>
      </c>
      <c r="D46" s="27" t="s">
        <v>62</v>
      </c>
      <c r="E46" s="54"/>
      <c r="F46" s="27" t="s">
        <v>111</v>
      </c>
      <c r="G46" s="28">
        <v>26</v>
      </c>
      <c r="H46" s="29">
        <v>198.51</v>
      </c>
    </row>
    <row r="47" spans="2:8" ht="18" customHeight="1" outlineLevel="1">
      <c r="B47" s="30"/>
      <c r="C47" s="34"/>
      <c r="D47" s="35"/>
      <c r="E47" s="31" t="s">
        <v>126</v>
      </c>
      <c r="F47" s="32"/>
      <c r="G47" s="32">
        <f>SUBTOTAL(9,G43:G46)</f>
        <v>7313</v>
      </c>
      <c r="H47" s="33">
        <f>SUBTOTAL(9,H43:H46)</f>
        <v>67283.4200000007</v>
      </c>
    </row>
    <row r="48" spans="1:8" ht="18" customHeight="1" outlineLevel="2">
      <c r="A48" s="26"/>
      <c r="B48" s="26"/>
      <c r="C48" s="27" t="s">
        <v>99</v>
      </c>
      <c r="D48" s="27" t="s">
        <v>62</v>
      </c>
      <c r="E48" s="52" t="s">
        <v>71</v>
      </c>
      <c r="F48" s="27" t="s">
        <v>102</v>
      </c>
      <c r="G48" s="28">
        <v>81</v>
      </c>
      <c r="H48" s="29">
        <v>38800</v>
      </c>
    </row>
    <row r="49" spans="1:8" ht="18" customHeight="1" outlineLevel="2">
      <c r="A49" s="26"/>
      <c r="B49" s="26"/>
      <c r="C49" s="27" t="s">
        <v>99</v>
      </c>
      <c r="D49" s="27" t="s">
        <v>62</v>
      </c>
      <c r="E49" s="53"/>
      <c r="F49" s="27" t="s">
        <v>103</v>
      </c>
      <c r="G49" s="28">
        <v>2</v>
      </c>
      <c r="H49" s="29">
        <v>1300</v>
      </c>
    </row>
    <row r="50" spans="1:8" ht="18" customHeight="1" outlineLevel="2">
      <c r="A50" s="26"/>
      <c r="B50" s="26"/>
      <c r="C50" s="27" t="s">
        <v>99</v>
      </c>
      <c r="D50" s="27" t="s">
        <v>62</v>
      </c>
      <c r="E50" s="53"/>
      <c r="F50" s="27" t="s">
        <v>105</v>
      </c>
      <c r="G50" s="28">
        <v>375</v>
      </c>
      <c r="H50" s="29">
        <v>235000</v>
      </c>
    </row>
    <row r="51" spans="1:8" ht="18" customHeight="1" outlineLevel="2">
      <c r="A51" s="26"/>
      <c r="B51" s="26"/>
      <c r="C51" s="27" t="s">
        <v>99</v>
      </c>
      <c r="D51" s="27" t="s">
        <v>62</v>
      </c>
      <c r="E51" s="53"/>
      <c r="F51" s="27" t="s">
        <v>106</v>
      </c>
      <c r="G51" s="28">
        <v>183</v>
      </c>
      <c r="H51" s="29">
        <v>126050</v>
      </c>
    </row>
    <row r="52" spans="1:8" ht="18" customHeight="1" outlineLevel="2">
      <c r="A52" s="26"/>
      <c r="B52" s="26"/>
      <c r="C52" s="27" t="s">
        <v>99</v>
      </c>
      <c r="D52" s="27" t="s">
        <v>62</v>
      </c>
      <c r="E52" s="53"/>
      <c r="F52" s="27" t="s">
        <v>127</v>
      </c>
      <c r="G52" s="28">
        <v>37</v>
      </c>
      <c r="H52" s="29">
        <v>25800</v>
      </c>
    </row>
    <row r="53" spans="1:8" ht="18" customHeight="1" outlineLevel="2">
      <c r="A53" s="26"/>
      <c r="B53" s="26"/>
      <c r="C53" s="27" t="s">
        <v>99</v>
      </c>
      <c r="D53" s="27" t="s">
        <v>62</v>
      </c>
      <c r="E53" s="53"/>
      <c r="F53" s="27" t="s">
        <v>128</v>
      </c>
      <c r="G53" s="28">
        <v>1</v>
      </c>
      <c r="H53" s="29">
        <v>700</v>
      </c>
    </row>
    <row r="54" spans="1:8" ht="18" customHeight="1" outlineLevel="2">
      <c r="A54" s="26"/>
      <c r="B54" s="26"/>
      <c r="C54" s="27" t="s">
        <v>99</v>
      </c>
      <c r="D54" s="27" t="s">
        <v>62</v>
      </c>
      <c r="E54" s="54"/>
      <c r="F54" s="27" t="s">
        <v>117</v>
      </c>
      <c r="G54" s="28">
        <v>52</v>
      </c>
      <c r="H54" s="29">
        <v>30900</v>
      </c>
    </row>
    <row r="55" spans="2:8" ht="18" customHeight="1" outlineLevel="1">
      <c r="B55" s="30"/>
      <c r="C55" s="34"/>
      <c r="D55" s="35"/>
      <c r="E55" s="31" t="s">
        <v>129</v>
      </c>
      <c r="F55" s="32"/>
      <c r="G55" s="32">
        <f>SUBTOTAL(9,G48:G54)</f>
        <v>731</v>
      </c>
      <c r="H55" s="33">
        <f>SUBTOTAL(9,H48:H54)</f>
        <v>458550</v>
      </c>
    </row>
    <row r="56" spans="1:8" ht="18" customHeight="1" outlineLevel="2">
      <c r="A56" s="26"/>
      <c r="B56" s="26"/>
      <c r="C56" s="27" t="s">
        <v>99</v>
      </c>
      <c r="D56" s="27" t="s">
        <v>62</v>
      </c>
      <c r="E56" s="52" t="s">
        <v>67</v>
      </c>
      <c r="F56" s="27" t="s">
        <v>108</v>
      </c>
      <c r="G56" s="28">
        <v>10764</v>
      </c>
      <c r="H56" s="29">
        <v>100025.89000000061</v>
      </c>
    </row>
    <row r="57" spans="1:8" ht="18" customHeight="1" outlineLevel="2">
      <c r="A57" s="26"/>
      <c r="B57" s="26"/>
      <c r="C57" s="27" t="s">
        <v>99</v>
      </c>
      <c r="D57" s="27" t="s">
        <v>62</v>
      </c>
      <c r="E57" s="53"/>
      <c r="F57" s="27" t="s">
        <v>109</v>
      </c>
      <c r="G57" s="28">
        <v>1156</v>
      </c>
      <c r="H57" s="29">
        <v>10236.88</v>
      </c>
    </row>
    <row r="58" spans="1:8" ht="18" customHeight="1" outlineLevel="2">
      <c r="A58" s="26"/>
      <c r="B58" s="26"/>
      <c r="C58" s="27" t="s">
        <v>99</v>
      </c>
      <c r="D58" s="27" t="s">
        <v>62</v>
      </c>
      <c r="E58" s="53"/>
      <c r="F58" s="27" t="s">
        <v>120</v>
      </c>
      <c r="G58" s="28">
        <v>4</v>
      </c>
      <c r="H58" s="29">
        <v>73.17</v>
      </c>
    </row>
    <row r="59" spans="1:8" ht="18" customHeight="1" outlineLevel="2">
      <c r="A59" s="26"/>
      <c r="B59" s="26"/>
      <c r="C59" s="27" t="s">
        <v>99</v>
      </c>
      <c r="D59" s="27" t="s">
        <v>62</v>
      </c>
      <c r="E59" s="53"/>
      <c r="F59" s="27" t="s">
        <v>110</v>
      </c>
      <c r="G59" s="28">
        <v>155</v>
      </c>
      <c r="H59" s="29">
        <v>1273.81</v>
      </c>
    </row>
    <row r="60" spans="1:8" ht="18" customHeight="1" outlineLevel="2">
      <c r="A60" s="26"/>
      <c r="B60" s="26"/>
      <c r="C60" s="27" t="s">
        <v>99</v>
      </c>
      <c r="D60" s="27" t="s">
        <v>62</v>
      </c>
      <c r="E60" s="53"/>
      <c r="F60" s="27" t="s">
        <v>111</v>
      </c>
      <c r="G60" s="28">
        <v>143</v>
      </c>
      <c r="H60" s="29">
        <v>1077.61</v>
      </c>
    </row>
    <row r="61" spans="1:8" ht="18" customHeight="1" outlineLevel="2">
      <c r="A61" s="26"/>
      <c r="B61" s="26"/>
      <c r="C61" s="27" t="s">
        <v>99</v>
      </c>
      <c r="D61" s="27" t="s">
        <v>62</v>
      </c>
      <c r="E61" s="53"/>
      <c r="F61" s="27" t="s">
        <v>112</v>
      </c>
      <c r="G61" s="28">
        <v>54</v>
      </c>
      <c r="H61" s="29">
        <v>487.69</v>
      </c>
    </row>
    <row r="62" spans="1:8" ht="18" customHeight="1" outlineLevel="2">
      <c r="A62" s="26"/>
      <c r="B62" s="26"/>
      <c r="C62" s="27" t="s">
        <v>99</v>
      </c>
      <c r="D62" s="27" t="s">
        <v>62</v>
      </c>
      <c r="E62" s="54"/>
      <c r="F62" s="27" t="s">
        <v>113</v>
      </c>
      <c r="G62" s="28">
        <v>9</v>
      </c>
      <c r="H62" s="29">
        <v>140.8</v>
      </c>
    </row>
    <row r="63" spans="2:8" ht="18" customHeight="1" outlineLevel="1">
      <c r="B63" s="30"/>
      <c r="C63" s="34"/>
      <c r="D63" s="35"/>
      <c r="E63" s="31" t="s">
        <v>130</v>
      </c>
      <c r="F63" s="32"/>
      <c r="G63" s="32">
        <f>SUBTOTAL(9,G56:G62)</f>
        <v>12285</v>
      </c>
      <c r="H63" s="33">
        <f>SUBTOTAL(9,H56:H62)</f>
        <v>113315.85000000062</v>
      </c>
    </row>
    <row r="64" spans="1:8" ht="18" customHeight="1" outlineLevel="2">
      <c r="A64" s="26"/>
      <c r="B64" s="26"/>
      <c r="C64" s="27" t="s">
        <v>99</v>
      </c>
      <c r="D64" s="27" t="s">
        <v>62</v>
      </c>
      <c r="E64" s="52" t="s">
        <v>70</v>
      </c>
      <c r="F64" s="27" t="s">
        <v>108</v>
      </c>
      <c r="G64" s="28">
        <v>6573</v>
      </c>
      <c r="H64" s="29">
        <v>58756.44000000035</v>
      </c>
    </row>
    <row r="65" spans="1:8" ht="18" customHeight="1" outlineLevel="2">
      <c r="A65" s="26"/>
      <c r="B65" s="26"/>
      <c r="C65" s="27" t="s">
        <v>99</v>
      </c>
      <c r="D65" s="27" t="s">
        <v>62</v>
      </c>
      <c r="E65" s="53"/>
      <c r="F65" s="27" t="s">
        <v>109</v>
      </c>
      <c r="G65" s="28">
        <v>1984</v>
      </c>
      <c r="H65" s="29">
        <v>17975.180000000157</v>
      </c>
    </row>
    <row r="66" spans="1:8" ht="18" customHeight="1" outlineLevel="2">
      <c r="A66" s="26"/>
      <c r="B66" s="26"/>
      <c r="C66" s="27" t="s">
        <v>99</v>
      </c>
      <c r="D66" s="27" t="s">
        <v>62</v>
      </c>
      <c r="E66" s="53"/>
      <c r="F66" s="27" t="s">
        <v>110</v>
      </c>
      <c r="G66" s="28">
        <v>48</v>
      </c>
      <c r="H66" s="29">
        <v>435.82</v>
      </c>
    </row>
    <row r="67" spans="1:8" ht="18" customHeight="1" outlineLevel="2">
      <c r="A67" s="26"/>
      <c r="B67" s="26"/>
      <c r="C67" s="27" t="s">
        <v>99</v>
      </c>
      <c r="D67" s="27" t="s">
        <v>62</v>
      </c>
      <c r="E67" s="53"/>
      <c r="F67" s="27" t="s">
        <v>111</v>
      </c>
      <c r="G67" s="28">
        <v>15</v>
      </c>
      <c r="H67" s="29">
        <v>115.33</v>
      </c>
    </row>
    <row r="68" spans="1:8" ht="18" customHeight="1" outlineLevel="2">
      <c r="A68" s="26"/>
      <c r="B68" s="26"/>
      <c r="C68" s="27" t="s">
        <v>99</v>
      </c>
      <c r="D68" s="27" t="s">
        <v>62</v>
      </c>
      <c r="E68" s="53"/>
      <c r="F68" s="27" t="s">
        <v>113</v>
      </c>
      <c r="G68" s="28">
        <v>15</v>
      </c>
      <c r="H68" s="29">
        <v>147.86</v>
      </c>
    </row>
    <row r="69" spans="1:8" ht="18" customHeight="1" outlineLevel="2">
      <c r="A69" s="26"/>
      <c r="B69" s="26"/>
      <c r="C69" s="27" t="s">
        <v>99</v>
      </c>
      <c r="D69" s="27" t="s">
        <v>62</v>
      </c>
      <c r="E69" s="53"/>
      <c r="F69" s="27" t="s">
        <v>102</v>
      </c>
      <c r="G69" s="28">
        <v>717</v>
      </c>
      <c r="H69" s="29">
        <v>22758</v>
      </c>
    </row>
    <row r="70" spans="1:8" ht="18" customHeight="1" outlineLevel="2">
      <c r="A70" s="26"/>
      <c r="B70" s="26"/>
      <c r="C70" s="27" t="s">
        <v>99</v>
      </c>
      <c r="D70" s="27" t="s">
        <v>62</v>
      </c>
      <c r="E70" s="54"/>
      <c r="F70" s="27" t="s">
        <v>115</v>
      </c>
      <c r="G70" s="28">
        <v>62</v>
      </c>
      <c r="H70" s="29">
        <v>3720</v>
      </c>
    </row>
    <row r="71" spans="2:8" ht="18" customHeight="1" outlineLevel="1">
      <c r="B71" s="30"/>
      <c r="C71" s="34"/>
      <c r="D71" s="35"/>
      <c r="E71" s="31" t="s">
        <v>131</v>
      </c>
      <c r="F71" s="32"/>
      <c r="G71" s="32">
        <f>SUBTOTAL(9,G64:G70)</f>
        <v>9414</v>
      </c>
      <c r="H71" s="33">
        <f>SUBTOTAL(9,H64:H70)</f>
        <v>103908.63000000051</v>
      </c>
    </row>
    <row r="72" spans="1:8" ht="18" customHeight="1" outlineLevel="2">
      <c r="A72" s="26"/>
      <c r="B72" s="26"/>
      <c r="C72" s="27" t="s">
        <v>99</v>
      </c>
      <c r="D72" s="27" t="s">
        <v>62</v>
      </c>
      <c r="E72" s="52" t="s">
        <v>68</v>
      </c>
      <c r="F72" s="27" t="s">
        <v>108</v>
      </c>
      <c r="G72" s="28">
        <v>15129</v>
      </c>
      <c r="H72" s="29">
        <v>144177.32999999516</v>
      </c>
    </row>
    <row r="73" spans="1:8" ht="18" customHeight="1" outlineLevel="2">
      <c r="A73" s="26"/>
      <c r="B73" s="26"/>
      <c r="C73" s="27" t="s">
        <v>99</v>
      </c>
      <c r="D73" s="27" t="s">
        <v>62</v>
      </c>
      <c r="E73" s="53"/>
      <c r="F73" s="27" t="s">
        <v>132</v>
      </c>
      <c r="G73" s="28">
        <v>135</v>
      </c>
      <c r="H73" s="29">
        <v>5400</v>
      </c>
    </row>
    <row r="74" spans="1:8" ht="18" customHeight="1" outlineLevel="2">
      <c r="A74" s="26"/>
      <c r="B74" s="26"/>
      <c r="C74" s="27" t="s">
        <v>99</v>
      </c>
      <c r="D74" s="27" t="s">
        <v>62</v>
      </c>
      <c r="E74" s="53"/>
      <c r="F74" s="27" t="s">
        <v>109</v>
      </c>
      <c r="G74" s="28">
        <v>933</v>
      </c>
      <c r="H74" s="29">
        <v>8064.059999999947</v>
      </c>
    </row>
    <row r="75" spans="1:8" ht="18" customHeight="1" outlineLevel="2">
      <c r="A75" s="26"/>
      <c r="B75" s="26"/>
      <c r="C75" s="27" t="s">
        <v>99</v>
      </c>
      <c r="D75" s="27" t="s">
        <v>62</v>
      </c>
      <c r="E75" s="53"/>
      <c r="F75" s="27" t="s">
        <v>110</v>
      </c>
      <c r="G75" s="28">
        <v>1345</v>
      </c>
      <c r="H75" s="29">
        <v>11022.770000000051</v>
      </c>
    </row>
    <row r="76" spans="1:8" ht="18" customHeight="1" outlineLevel="2">
      <c r="A76" s="26"/>
      <c r="B76" s="26"/>
      <c r="C76" s="27" t="s">
        <v>99</v>
      </c>
      <c r="D76" s="27" t="s">
        <v>62</v>
      </c>
      <c r="E76" s="53"/>
      <c r="F76" s="27" t="s">
        <v>111</v>
      </c>
      <c r="G76" s="28">
        <v>128</v>
      </c>
      <c r="H76" s="29">
        <v>939.2500000000006</v>
      </c>
    </row>
    <row r="77" spans="1:8" ht="18" customHeight="1" outlineLevel="2">
      <c r="A77" s="26"/>
      <c r="B77" s="26"/>
      <c r="C77" s="27" t="s">
        <v>99</v>
      </c>
      <c r="D77" s="27" t="s">
        <v>62</v>
      </c>
      <c r="E77" s="53"/>
      <c r="F77" s="27" t="s">
        <v>124</v>
      </c>
      <c r="G77" s="28">
        <v>15</v>
      </c>
      <c r="H77" s="29">
        <v>126.45</v>
      </c>
    </row>
    <row r="78" spans="1:8" ht="18" customHeight="1" outlineLevel="2">
      <c r="A78" s="26"/>
      <c r="B78" s="26"/>
      <c r="C78" s="27" t="s">
        <v>99</v>
      </c>
      <c r="D78" s="27" t="s">
        <v>62</v>
      </c>
      <c r="E78" s="53"/>
      <c r="F78" s="27" t="s">
        <v>102</v>
      </c>
      <c r="G78" s="28">
        <v>1055</v>
      </c>
      <c r="H78" s="29">
        <v>72331</v>
      </c>
    </row>
    <row r="79" spans="1:8" ht="18" customHeight="1" outlineLevel="2">
      <c r="A79" s="26"/>
      <c r="B79" s="26"/>
      <c r="C79" s="27" t="s">
        <v>99</v>
      </c>
      <c r="D79" s="27" t="s">
        <v>62</v>
      </c>
      <c r="E79" s="53"/>
      <c r="F79" s="27" t="s">
        <v>103</v>
      </c>
      <c r="G79" s="28">
        <v>1</v>
      </c>
      <c r="H79" s="29">
        <v>32</v>
      </c>
    </row>
    <row r="80" spans="1:8" ht="18" customHeight="1" outlineLevel="2">
      <c r="A80" s="26"/>
      <c r="B80" s="26"/>
      <c r="C80" s="27" t="s">
        <v>99</v>
      </c>
      <c r="D80" s="27" t="s">
        <v>62</v>
      </c>
      <c r="E80" s="54"/>
      <c r="F80" s="27" t="s">
        <v>106</v>
      </c>
      <c r="G80" s="28">
        <v>74</v>
      </c>
      <c r="H80" s="29">
        <v>21238</v>
      </c>
    </row>
    <row r="81" spans="2:8" ht="18" customHeight="1" outlineLevel="1">
      <c r="B81" s="30"/>
      <c r="C81" s="34"/>
      <c r="D81" s="35"/>
      <c r="E81" s="31" t="s">
        <v>133</v>
      </c>
      <c r="F81" s="32"/>
      <c r="G81" s="32">
        <f>SUBTOTAL(9,G72:G80)</f>
        <v>18815</v>
      </c>
      <c r="H81" s="33">
        <f>SUBTOTAL(9,H72:H80)</f>
        <v>263330.85999999515</v>
      </c>
    </row>
    <row r="82" spans="1:8" ht="18" customHeight="1" outlineLevel="2">
      <c r="A82" s="26"/>
      <c r="B82" s="26"/>
      <c r="C82" s="27" t="s">
        <v>99</v>
      </c>
      <c r="D82" s="27" t="s">
        <v>62</v>
      </c>
      <c r="E82" s="52" t="s">
        <v>69</v>
      </c>
      <c r="F82" s="27" t="s">
        <v>108</v>
      </c>
      <c r="G82" s="28">
        <v>8315</v>
      </c>
      <c r="H82" s="29">
        <v>75333.88000000024</v>
      </c>
    </row>
    <row r="83" spans="1:8" ht="18" customHeight="1" outlineLevel="2">
      <c r="A83" s="26"/>
      <c r="B83" s="26"/>
      <c r="C83" s="27" t="s">
        <v>99</v>
      </c>
      <c r="D83" s="27" t="s">
        <v>62</v>
      </c>
      <c r="E83" s="53"/>
      <c r="F83" s="27" t="s">
        <v>132</v>
      </c>
      <c r="G83" s="28">
        <v>58</v>
      </c>
      <c r="H83" s="29">
        <v>2320</v>
      </c>
    </row>
    <row r="84" spans="1:8" ht="18" customHeight="1" outlineLevel="2">
      <c r="A84" s="26"/>
      <c r="B84" s="26"/>
      <c r="C84" s="27" t="s">
        <v>99</v>
      </c>
      <c r="D84" s="27" t="s">
        <v>62</v>
      </c>
      <c r="E84" s="53"/>
      <c r="F84" s="27" t="s">
        <v>109</v>
      </c>
      <c r="G84" s="28">
        <v>144</v>
      </c>
      <c r="H84" s="29">
        <v>1175.93</v>
      </c>
    </row>
    <row r="85" spans="1:8" ht="18" customHeight="1" outlineLevel="2">
      <c r="A85" s="26"/>
      <c r="B85" s="26"/>
      <c r="C85" s="27" t="s">
        <v>99</v>
      </c>
      <c r="D85" s="27" t="s">
        <v>62</v>
      </c>
      <c r="E85" s="53"/>
      <c r="F85" s="27" t="s">
        <v>120</v>
      </c>
      <c r="G85" s="28">
        <v>30</v>
      </c>
      <c r="H85" s="29">
        <v>218.59</v>
      </c>
    </row>
    <row r="86" spans="1:8" ht="18" customHeight="1" outlineLevel="2">
      <c r="A86" s="26"/>
      <c r="B86" s="26"/>
      <c r="C86" s="27" t="s">
        <v>99</v>
      </c>
      <c r="D86" s="27" t="s">
        <v>62</v>
      </c>
      <c r="E86" s="53"/>
      <c r="F86" s="27" t="s">
        <v>110</v>
      </c>
      <c r="G86" s="28">
        <v>66</v>
      </c>
      <c r="H86" s="29">
        <v>544.37</v>
      </c>
    </row>
    <row r="87" spans="1:8" ht="18" customHeight="1" outlineLevel="2">
      <c r="A87" s="26"/>
      <c r="B87" s="26"/>
      <c r="C87" s="27" t="s">
        <v>99</v>
      </c>
      <c r="D87" s="27" t="s">
        <v>62</v>
      </c>
      <c r="E87" s="53"/>
      <c r="F87" s="27" t="s">
        <v>111</v>
      </c>
      <c r="G87" s="28">
        <v>196</v>
      </c>
      <c r="H87" s="29">
        <v>1381.13</v>
      </c>
    </row>
    <row r="88" spans="1:8" ht="18" customHeight="1" outlineLevel="2">
      <c r="A88" s="26"/>
      <c r="B88" s="26"/>
      <c r="C88" s="27" t="s">
        <v>99</v>
      </c>
      <c r="D88" s="27" t="s">
        <v>62</v>
      </c>
      <c r="E88" s="53"/>
      <c r="F88" s="27" t="s">
        <v>102</v>
      </c>
      <c r="G88" s="28">
        <v>390</v>
      </c>
      <c r="H88" s="29">
        <v>33732</v>
      </c>
    </row>
    <row r="89" spans="1:8" ht="18" customHeight="1" outlineLevel="2">
      <c r="A89" s="26"/>
      <c r="B89" s="26"/>
      <c r="C89" s="27" t="s">
        <v>99</v>
      </c>
      <c r="D89" s="27" t="s">
        <v>62</v>
      </c>
      <c r="E89" s="53"/>
      <c r="F89" s="27" t="s">
        <v>115</v>
      </c>
      <c r="G89" s="28">
        <v>40</v>
      </c>
      <c r="H89" s="29">
        <v>2190</v>
      </c>
    </row>
    <row r="90" spans="1:8" ht="18" customHeight="1" outlineLevel="2">
      <c r="A90" s="26"/>
      <c r="B90" s="26"/>
      <c r="C90" s="27" t="s">
        <v>99</v>
      </c>
      <c r="D90" s="27" t="s">
        <v>62</v>
      </c>
      <c r="E90" s="53"/>
      <c r="F90" s="27" t="s">
        <v>105</v>
      </c>
      <c r="G90" s="28">
        <v>1</v>
      </c>
      <c r="H90" s="29">
        <v>120</v>
      </c>
    </row>
    <row r="91" spans="1:8" ht="18" customHeight="1" outlineLevel="2">
      <c r="A91" s="26"/>
      <c r="B91" s="26"/>
      <c r="C91" s="27" t="s">
        <v>99</v>
      </c>
      <c r="D91" s="27" t="s">
        <v>62</v>
      </c>
      <c r="E91" s="53"/>
      <c r="F91" s="27" t="s">
        <v>106</v>
      </c>
      <c r="G91" s="28">
        <v>31</v>
      </c>
      <c r="H91" s="29">
        <v>12507</v>
      </c>
    </row>
    <row r="92" spans="1:8" ht="18" customHeight="1" outlineLevel="2">
      <c r="A92" s="26"/>
      <c r="B92" s="26"/>
      <c r="C92" s="27" t="s">
        <v>99</v>
      </c>
      <c r="D92" s="27" t="s">
        <v>62</v>
      </c>
      <c r="E92" s="53"/>
      <c r="F92" s="27" t="s">
        <v>128</v>
      </c>
      <c r="G92" s="28">
        <v>1</v>
      </c>
      <c r="H92" s="29">
        <v>450</v>
      </c>
    </row>
    <row r="93" spans="1:8" ht="18" customHeight="1" outlineLevel="2">
      <c r="A93" s="26"/>
      <c r="B93" s="26"/>
      <c r="C93" s="27" t="s">
        <v>99</v>
      </c>
      <c r="D93" s="27" t="s">
        <v>62</v>
      </c>
      <c r="E93" s="54"/>
      <c r="F93" s="27" t="s">
        <v>117</v>
      </c>
      <c r="G93" s="28">
        <v>2</v>
      </c>
      <c r="H93" s="29">
        <v>64</v>
      </c>
    </row>
    <row r="94" spans="2:8" ht="18" customHeight="1" outlineLevel="1">
      <c r="B94" s="30"/>
      <c r="C94" s="34"/>
      <c r="D94" s="35"/>
      <c r="E94" s="31" t="s">
        <v>134</v>
      </c>
      <c r="F94" s="32"/>
      <c r="G94" s="32">
        <f>SUBTOTAL(9,G82:G93)</f>
        <v>9274</v>
      </c>
      <c r="H94" s="33">
        <f>SUBTOTAL(9,H82:H93)</f>
        <v>130036.90000000023</v>
      </c>
    </row>
    <row r="95" spans="1:8" ht="18" customHeight="1" outlineLevel="2">
      <c r="A95" s="26"/>
      <c r="B95" s="26"/>
      <c r="C95" s="27" t="s">
        <v>99</v>
      </c>
      <c r="D95" s="27" t="s">
        <v>62</v>
      </c>
      <c r="E95" s="27" t="s">
        <v>73</v>
      </c>
      <c r="F95" s="27" t="s">
        <v>102</v>
      </c>
      <c r="G95" s="28">
        <v>624</v>
      </c>
      <c r="H95" s="29">
        <v>45642</v>
      </c>
    </row>
    <row r="96" spans="2:8" ht="18" customHeight="1" outlineLevel="1">
      <c r="B96" s="30"/>
      <c r="C96" s="34"/>
      <c r="D96" s="35"/>
      <c r="E96" s="31" t="s">
        <v>135</v>
      </c>
      <c r="F96" s="32"/>
      <c r="G96" s="32">
        <f>SUBTOTAL(9,G95:G95)</f>
        <v>624</v>
      </c>
      <c r="H96" s="33">
        <f>SUBTOTAL(9,H95:H95)</f>
        <v>45642</v>
      </c>
    </row>
    <row r="97" spans="2:8" ht="18" customHeight="1">
      <c r="B97" s="30"/>
      <c r="C97" s="34"/>
      <c r="D97" s="35"/>
      <c r="E97" s="31" t="s">
        <v>136</v>
      </c>
      <c r="F97" s="32"/>
      <c r="G97" s="32">
        <f>SUBTOTAL(9,G8:G95)</f>
        <v>76769</v>
      </c>
      <c r="H97" s="33">
        <f>SUBTOTAL(9,H8:H95)</f>
        <v>1559374.6599999983</v>
      </c>
    </row>
  </sheetData>
  <sheetProtection/>
  <mergeCells count="13">
    <mergeCell ref="E30:E41"/>
    <mergeCell ref="E43:E46"/>
    <mergeCell ref="E82:E93"/>
    <mergeCell ref="E48:E54"/>
    <mergeCell ref="E56:E62"/>
    <mergeCell ref="E64:E70"/>
    <mergeCell ref="E72:E80"/>
    <mergeCell ref="C3:H3"/>
    <mergeCell ref="C4:H4"/>
    <mergeCell ref="C5:H5"/>
    <mergeCell ref="E10:E14"/>
    <mergeCell ref="E16:E21"/>
    <mergeCell ref="E25:E28"/>
  </mergeCells>
  <printOptions horizontalCentered="1"/>
  <pageMargins left="0" right="0" top="0.1968503937007874" bottom="0.1968503937007874" header="0.11811023622047245" footer="0.11811023622047245"/>
  <pageSetup fitToHeight="10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2023-04-26T08:17:06Z</cp:lastPrinted>
  <dcterms:created xsi:type="dcterms:W3CDTF">2023-04-26T08:17:59Z</dcterms:created>
  <dcterms:modified xsi:type="dcterms:W3CDTF">2023-04-26T08:17:59Z</dcterms:modified>
  <cp:category>FelixAghinitei</cp:category>
  <cp:version/>
  <cp:contentType/>
  <cp:contentStatus/>
</cp:coreProperties>
</file>