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Decont" sheetId="1" r:id="rId1"/>
    <sheet name="SumarDecont" sheetId="2" r:id="rId2"/>
  </sheets>
  <definedNames>
    <definedName name="AmbulantaWeb">'SumarDecont'!$A$9:$L$12</definedName>
  </definedNames>
  <calcPr fullCalcOnLoad="1"/>
</workbook>
</file>

<file path=xl/sharedStrings.xml><?xml version="1.0" encoding="utf-8"?>
<sst xmlns="http://schemas.openxmlformats.org/spreadsheetml/2006/main" count="83" uniqueCount="50">
  <si>
    <t>CASA DE ASIGURĂRI DE SĂNĂTATE BOTOŞANI</t>
  </si>
  <si>
    <t>CENTRALIZATOR DECONTARE</t>
  </si>
  <si>
    <t>Servicii medicale ambulanta auto (Consultaţii de urgenţă la domiciliu şi activităţi de transport sanitar neasistat)</t>
  </si>
  <si>
    <t>REGULARIZAREA Trim II 2023</t>
  </si>
  <si>
    <t>Nume calendar</t>
  </si>
  <si>
    <t>Nr. doc.</t>
  </si>
  <si>
    <t>Data</t>
  </si>
  <si>
    <t>Nume partener</t>
  </si>
  <si>
    <t>Valoare
DECONTAT</t>
  </si>
  <si>
    <t>Regularizare</t>
  </si>
  <si>
    <t>Nr.
contract</t>
  </si>
  <si>
    <t>An
contract</t>
  </si>
  <si>
    <t>TRIM II 2023 AMB CAS-BT</t>
  </si>
  <si>
    <t>AMB1313095122272</t>
  </si>
  <si>
    <t>24-07-2023</t>
  </si>
  <si>
    <t>SC AMBU-LIFE SRL</t>
  </si>
  <si>
    <t>Da</t>
  </si>
  <si>
    <t>39139</t>
  </si>
  <si>
    <t>2022</t>
  </si>
  <si>
    <t>AMB1313095120695</t>
  </si>
  <si>
    <t>ANA ROM DIVIZIA MEDICALA S.R.L.</t>
  </si>
  <si>
    <t>39140</t>
  </si>
  <si>
    <t>TOTAL</t>
  </si>
  <si>
    <t>CASA DE ASIGURARI DE SANATATE BOTOSANI</t>
  </si>
  <si>
    <t>CENTRALIZATOR SUMAR DECONTURI</t>
  </si>
  <si>
    <t>REGULARIZAREA TRIM II 2023</t>
  </si>
  <si>
    <t xml:space="preserve">Luna </t>
  </si>
  <si>
    <t>Anul</t>
  </si>
  <si>
    <t>Furnizori</t>
  </si>
  <si>
    <t>Km
Urban</t>
  </si>
  <si>
    <t>Km
Rural</t>
  </si>
  <si>
    <t>Tarif
Contractat</t>
  </si>
  <si>
    <t>Valoarea
Urban</t>
  </si>
  <si>
    <t>Valoarea
Rural</t>
  </si>
  <si>
    <t>VALOAREA
Realizat</t>
  </si>
  <si>
    <t>VALOAREA
Contract</t>
  </si>
  <si>
    <t>VALOAREA
Facturat</t>
  </si>
  <si>
    <t>04</t>
  </si>
  <si>
    <t>2023</t>
  </si>
  <si>
    <t>AMBU-LIFE SRL</t>
  </si>
  <si>
    <t>05</t>
  </si>
  <si>
    <t>06</t>
  </si>
  <si>
    <t>TOTAL TRIM II 2023</t>
  </si>
  <si>
    <t>Valoarea Realizat</t>
  </si>
  <si>
    <t>Valoarea Contract</t>
  </si>
  <si>
    <t>Valoarea Facturat</t>
  </si>
  <si>
    <t>Peste Valoarea Contract</t>
  </si>
  <si>
    <t>Valoarea de Facturat</t>
  </si>
  <si>
    <t>ANA ROM DIVIZIA MEDICALA SRL</t>
  </si>
  <si>
    <t>Valoarea de Facturat la limita
Valoarea Contract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</si>
</sst>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&quot; lei&quot;"/>
    <numFmt numFmtId="167" formatCode="#,##0.00"/>
    <numFmt numFmtId="168" formatCode="#,##0.00&quot; lei&quot;;\-#,##0.00&quot; lei&quot;"/>
  </numFmts>
  <fonts count="6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vertical="center"/>
    </xf>
    <xf numFmtId="166" fontId="0" fillId="0" borderId="1" xfId="0" applyNumberFormat="1" applyBorder="1" applyAlignment="1">
      <alignment horizontal="right" vertical="center"/>
    </xf>
    <xf numFmtId="164" fontId="1" fillId="3" borderId="1" xfId="0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vertical="center"/>
    </xf>
    <xf numFmtId="164" fontId="0" fillId="0" borderId="0" xfId="20" applyAlignment="1">
      <alignment vertical="center"/>
      <protection/>
    </xf>
    <xf numFmtId="164" fontId="1" fillId="0" borderId="0" xfId="20" applyFont="1" applyAlignment="1">
      <alignment vertic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3" fillId="0" borderId="0" xfId="20" applyFont="1" applyBorder="1" applyAlignment="1">
      <alignment horizontal="center" vertical="center"/>
      <protection/>
    </xf>
    <xf numFmtId="165" fontId="3" fillId="0" borderId="0" xfId="20" applyNumberFormat="1" applyFont="1" applyBorder="1" applyAlignment="1">
      <alignment horizontal="center" vertical="center"/>
      <protection/>
    </xf>
    <xf numFmtId="164" fontId="0" fillId="0" borderId="0" xfId="20" applyAlignment="1">
      <alignment horizontal="center" vertical="center"/>
      <protection/>
    </xf>
    <xf numFmtId="164" fontId="0" fillId="2" borderId="1" xfId="20" applyFont="1" applyFill="1" applyBorder="1" applyAlignment="1">
      <alignment horizontal="center" vertical="center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0" fillId="0" borderId="2" xfId="0" applyFont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0" fillId="0" borderId="1" xfId="20" applyNumberFormat="1" applyBorder="1" applyAlignment="1">
      <alignment vertical="center"/>
      <protection/>
    </xf>
    <xf numFmtId="164" fontId="1" fillId="3" borderId="1" xfId="20" applyFont="1" applyFill="1" applyBorder="1" applyAlignment="1">
      <alignment horizontal="center" vertical="center"/>
      <protection/>
    </xf>
    <xf numFmtId="167" fontId="1" fillId="3" borderId="3" xfId="20" applyNumberFormat="1" applyFont="1" applyFill="1" applyBorder="1" applyAlignment="1">
      <alignment vertical="center"/>
      <protection/>
    </xf>
    <xf numFmtId="167" fontId="1" fillId="3" borderId="1" xfId="20" applyNumberFormat="1" applyFont="1" applyFill="1" applyBorder="1" applyAlignment="1">
      <alignment vertical="center"/>
      <protection/>
    </xf>
    <xf numFmtId="168" fontId="1" fillId="3" borderId="1" xfId="20" applyNumberFormat="1" applyFont="1" applyFill="1" applyBorder="1" applyAlignment="1">
      <alignment vertical="center"/>
      <protection/>
    </xf>
    <xf numFmtId="164" fontId="0" fillId="4" borderId="1" xfId="20" applyFont="1" applyFill="1" applyBorder="1" applyAlignment="1">
      <alignment horizontal="center" vertical="center" wrapText="1"/>
      <protection/>
    </xf>
    <xf numFmtId="168" fontId="1" fillId="4" borderId="1" xfId="20" applyNumberFormat="1" applyFont="1" applyFill="1" applyBorder="1" applyAlignment="1">
      <alignment vertical="center"/>
      <protection/>
    </xf>
    <xf numFmtId="168" fontId="0" fillId="0" borderId="0" xfId="20" applyNumberFormat="1" applyAlignment="1">
      <alignment vertical="center"/>
      <protection/>
    </xf>
    <xf numFmtId="164" fontId="1" fillId="3" borderId="1" xfId="20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aportWeb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selection activeCell="B1" sqref="B1"/>
    </sheetView>
  </sheetViews>
  <sheetFormatPr defaultColWidth="9.140625" defaultRowHeight="12.75"/>
  <cols>
    <col min="1" max="1" width="2.8515625" style="1" customWidth="1"/>
    <col min="2" max="2" width="23.28125" style="1" customWidth="1"/>
    <col min="3" max="3" width="18.421875" style="1" customWidth="1"/>
    <col min="4" max="4" width="10.140625" style="1" customWidth="1"/>
    <col min="5" max="5" width="33.00390625" style="1" customWidth="1"/>
    <col min="6" max="6" width="14.421875" style="1" customWidth="1"/>
    <col min="7" max="7" width="12.7109375" style="1" customWidth="1"/>
    <col min="8" max="8" width="11.421875" style="1" customWidth="1"/>
    <col min="9" max="9" width="11.28125" style="1" customWidth="1"/>
    <col min="10" max="16384" width="9.140625" style="1" customWidth="1"/>
  </cols>
  <sheetData>
    <row r="1" ht="14.25">
      <c r="B1" s="2" t="s">
        <v>0</v>
      </c>
    </row>
    <row r="4" spans="2:9" s="3" customFormat="1" ht="18">
      <c r="B4" s="4" t="s">
        <v>1</v>
      </c>
      <c r="C4" s="4"/>
      <c r="D4" s="4"/>
      <c r="E4" s="4"/>
      <c r="F4" s="4"/>
      <c r="G4" s="4"/>
      <c r="H4" s="4"/>
      <c r="I4" s="4"/>
    </row>
    <row r="5" spans="2:9" s="3" customFormat="1" ht="15.75">
      <c r="B5" s="5" t="s">
        <v>2</v>
      </c>
      <c r="C5" s="5"/>
      <c r="D5" s="5"/>
      <c r="E5" s="5"/>
      <c r="F5" s="5"/>
      <c r="G5" s="5"/>
      <c r="H5" s="5"/>
      <c r="I5" s="5"/>
    </row>
    <row r="6" spans="2:9" s="3" customFormat="1" ht="15.75">
      <c r="B6" s="5" t="s">
        <v>3</v>
      </c>
      <c r="C6" s="5"/>
      <c r="D6" s="5"/>
      <c r="E6" s="5"/>
      <c r="F6" s="5"/>
      <c r="G6" s="5"/>
      <c r="H6" s="5"/>
      <c r="I6" s="5"/>
    </row>
    <row r="9" spans="2:9" ht="32.25" customHeight="1">
      <c r="B9" s="6" t="s">
        <v>4</v>
      </c>
      <c r="C9" s="6" t="s">
        <v>5</v>
      </c>
      <c r="D9" s="6" t="s">
        <v>6</v>
      </c>
      <c r="E9" s="6" t="s">
        <v>7</v>
      </c>
      <c r="F9" s="7" t="s">
        <v>8</v>
      </c>
      <c r="G9" s="6" t="s">
        <v>9</v>
      </c>
      <c r="H9" s="7" t="s">
        <v>10</v>
      </c>
      <c r="I9" s="7" t="s">
        <v>11</v>
      </c>
    </row>
    <row r="10" spans="1:9" ht="25.5" customHeight="1">
      <c r="A10" s="1">
        <v>1</v>
      </c>
      <c r="B10" s="8" t="s">
        <v>12</v>
      </c>
      <c r="C10" s="8" t="s">
        <v>13</v>
      </c>
      <c r="D10" s="8" t="s">
        <v>14</v>
      </c>
      <c r="E10" s="8" t="s">
        <v>15</v>
      </c>
      <c r="F10" s="9">
        <v>3046.74</v>
      </c>
      <c r="G10" s="8" t="s">
        <v>16</v>
      </c>
      <c r="H10" s="8" t="s">
        <v>17</v>
      </c>
      <c r="I10" s="8" t="s">
        <v>18</v>
      </c>
    </row>
    <row r="11" spans="1:9" ht="25.5" customHeight="1">
      <c r="A11" s="1">
        <v>2</v>
      </c>
      <c r="B11" s="8" t="s">
        <v>12</v>
      </c>
      <c r="C11" s="8" t="s">
        <v>19</v>
      </c>
      <c r="D11" s="8" t="s">
        <v>14</v>
      </c>
      <c r="E11" s="8" t="s">
        <v>20</v>
      </c>
      <c r="F11" s="9">
        <v>18681.7</v>
      </c>
      <c r="G11" s="8" t="s">
        <v>16</v>
      </c>
      <c r="H11" s="8" t="s">
        <v>21</v>
      </c>
      <c r="I11" s="8" t="s">
        <v>18</v>
      </c>
    </row>
    <row r="12" spans="2:6" ht="25.5" customHeight="1">
      <c r="B12" s="10" t="s">
        <v>22</v>
      </c>
      <c r="C12" s="10"/>
      <c r="D12" s="10"/>
      <c r="E12" s="10"/>
      <c r="F12" s="11">
        <f>SUM(F10:F11)</f>
        <v>21728.440000000002</v>
      </c>
    </row>
  </sheetData>
  <sheetProtection selectLockedCells="1" selectUnlockedCells="1"/>
  <mergeCells count="4">
    <mergeCell ref="B4:I4"/>
    <mergeCell ref="B5:I5"/>
    <mergeCell ref="B6:I6"/>
    <mergeCell ref="B12:E12"/>
  </mergeCells>
  <printOptions horizontalCentered="1"/>
  <pageMargins left="0" right="0" top="0.39375" bottom="0.39375" header="0.5118110236220472" footer="0.5118110236220472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12" customWidth="1"/>
    <col min="2" max="3" width="7.140625" style="12" customWidth="1"/>
    <col min="4" max="4" width="32.8515625" style="12" customWidth="1"/>
    <col min="5" max="6" width="13.421875" style="12" customWidth="1"/>
    <col min="7" max="7" width="9.57421875" style="12" customWidth="1"/>
    <col min="8" max="8" width="13.28125" style="12" customWidth="1"/>
    <col min="9" max="9" width="13.8515625" style="12" customWidth="1"/>
    <col min="10" max="10" width="16.00390625" style="12" customWidth="1"/>
    <col min="11" max="11" width="15.140625" style="12" customWidth="1"/>
    <col min="12" max="12" width="13.57421875" style="12" customWidth="1"/>
    <col min="13" max="16384" width="9.140625" style="12" customWidth="1"/>
  </cols>
  <sheetData>
    <row r="1" ht="12.75">
      <c r="B1" s="13" t="s">
        <v>23</v>
      </c>
    </row>
    <row r="4" spans="2:12" ht="18">
      <c r="B4" s="14" t="s">
        <v>24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ht="18" customHeight="1">
      <c r="B5" s="15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2" ht="20.25" customHeight="1">
      <c r="B6" s="16" t="s">
        <v>25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8" spans="2:12" s="17" customFormat="1" ht="35.25" customHeight="1">
      <c r="B8" s="18" t="s">
        <v>26</v>
      </c>
      <c r="C8" s="18" t="s">
        <v>27</v>
      </c>
      <c r="D8" s="18" t="s">
        <v>28</v>
      </c>
      <c r="E8" s="19" t="s">
        <v>29</v>
      </c>
      <c r="F8" s="19" t="s">
        <v>30</v>
      </c>
      <c r="G8" s="19" t="s">
        <v>31</v>
      </c>
      <c r="H8" s="19" t="s">
        <v>32</v>
      </c>
      <c r="I8" s="19" t="s">
        <v>33</v>
      </c>
      <c r="J8" s="19" t="s">
        <v>34</v>
      </c>
      <c r="K8" s="19" t="s">
        <v>35</v>
      </c>
      <c r="L8" s="19" t="s">
        <v>36</v>
      </c>
    </row>
    <row r="9" spans="2:12" ht="21.75" customHeight="1">
      <c r="B9" s="20" t="s">
        <v>37</v>
      </c>
      <c r="C9" s="20" t="s">
        <v>38</v>
      </c>
      <c r="D9" s="20" t="s">
        <v>39</v>
      </c>
      <c r="E9" s="21">
        <v>4891</v>
      </c>
      <c r="F9" s="21">
        <v>497</v>
      </c>
      <c r="G9" s="21">
        <v>3.05</v>
      </c>
      <c r="H9" s="22">
        <v>14917.55</v>
      </c>
      <c r="I9" s="22">
        <v>1515.85</v>
      </c>
      <c r="J9" s="22">
        <v>16433.399999999998</v>
      </c>
      <c r="K9" s="22">
        <v>30000</v>
      </c>
      <c r="L9" s="23">
        <v>16433.4</v>
      </c>
    </row>
    <row r="10" spans="2:12" ht="21.75" customHeight="1">
      <c r="B10" s="20" t="s">
        <v>40</v>
      </c>
      <c r="C10" s="20" t="s">
        <v>38</v>
      </c>
      <c r="D10" s="20" t="s">
        <v>39</v>
      </c>
      <c r="E10" s="21">
        <v>10185</v>
      </c>
      <c r="F10" s="21">
        <v>650</v>
      </c>
      <c r="G10" s="21">
        <v>3.05</v>
      </c>
      <c r="H10" s="22">
        <v>31064.249999999996</v>
      </c>
      <c r="I10" s="22">
        <v>1982.5</v>
      </c>
      <c r="J10" s="22">
        <v>33046.75</v>
      </c>
      <c r="K10" s="22">
        <v>30000</v>
      </c>
      <c r="L10" s="23">
        <v>30000</v>
      </c>
    </row>
    <row r="11" spans="2:12" ht="21.75" customHeight="1">
      <c r="B11" s="20" t="s">
        <v>41</v>
      </c>
      <c r="C11" s="20" t="s">
        <v>38</v>
      </c>
      <c r="D11" s="20" t="s">
        <v>39</v>
      </c>
      <c r="E11" s="21">
        <v>8987</v>
      </c>
      <c r="F11" s="21">
        <v>490</v>
      </c>
      <c r="G11" s="21">
        <v>3.05</v>
      </c>
      <c r="H11" s="22">
        <v>27410.35</v>
      </c>
      <c r="I11" s="22">
        <v>1494.5</v>
      </c>
      <c r="J11" s="22">
        <v>28904.85</v>
      </c>
      <c r="K11" s="22">
        <v>30000</v>
      </c>
      <c r="L11" s="23">
        <v>28904.85</v>
      </c>
    </row>
    <row r="12" spans="2:12" ht="21.75" customHeight="1">
      <c r="B12" s="24" t="s">
        <v>42</v>
      </c>
      <c r="C12" s="24"/>
      <c r="D12" s="24"/>
      <c r="E12" s="25">
        <f>SUM(E9:E11)</f>
        <v>24063</v>
      </c>
      <c r="F12" s="25">
        <f>SUM(F9:F11)</f>
        <v>1637</v>
      </c>
      <c r="G12" s="26"/>
      <c r="H12" s="27">
        <f>SUM(H9:H11)</f>
        <v>73392.15</v>
      </c>
      <c r="I12" s="27">
        <f>SUM(I9:I11)</f>
        <v>4992.85</v>
      </c>
      <c r="J12" s="27">
        <f>SUM(J9:J11)</f>
        <v>78385</v>
      </c>
      <c r="K12" s="27">
        <f>SUM(K9:K11)</f>
        <v>90000</v>
      </c>
      <c r="L12" s="27">
        <f>SUM(L9:L11)</f>
        <v>75338.25</v>
      </c>
    </row>
    <row r="13" ht="4.5" customHeight="1"/>
    <row r="14" spans="9:11" ht="28.5" customHeight="1">
      <c r="I14" s="28" t="s">
        <v>43</v>
      </c>
      <c r="J14" s="28"/>
      <c r="K14" s="29">
        <f>J12</f>
        <v>78385</v>
      </c>
    </row>
    <row r="15" spans="9:11" ht="28.5" customHeight="1">
      <c r="I15" s="28" t="s">
        <v>44</v>
      </c>
      <c r="J15" s="28"/>
      <c r="K15" s="29">
        <f>K12</f>
        <v>90000</v>
      </c>
    </row>
    <row r="16" spans="9:11" ht="28.5" customHeight="1">
      <c r="I16" s="28" t="s">
        <v>45</v>
      </c>
      <c r="J16" s="28"/>
      <c r="K16" s="29">
        <f>L12</f>
        <v>75338.25</v>
      </c>
    </row>
    <row r="17" spans="9:11" ht="28.5" customHeight="1">
      <c r="I17" s="28" t="s">
        <v>46</v>
      </c>
      <c r="J17" s="28"/>
      <c r="K17" s="29">
        <f>IF(K14&gt;K15,K14-K15,0)</f>
        <v>0</v>
      </c>
    </row>
    <row r="18" spans="4:11" ht="28.5" customHeight="1">
      <c r="D18" s="30"/>
      <c r="I18" s="31" t="s">
        <v>47</v>
      </c>
      <c r="J18" s="31"/>
      <c r="K18" s="27">
        <f>J12-L12</f>
        <v>3046.75</v>
      </c>
    </row>
    <row r="20" spans="2:12" s="17" customFormat="1" ht="35.25" customHeight="1">
      <c r="B20" s="18" t="s">
        <v>26</v>
      </c>
      <c r="C20" s="18" t="s">
        <v>27</v>
      </c>
      <c r="D20" s="18" t="s">
        <v>28</v>
      </c>
      <c r="E20" s="19" t="s">
        <v>29</v>
      </c>
      <c r="F20" s="19" t="s">
        <v>30</v>
      </c>
      <c r="G20" s="19" t="s">
        <v>31</v>
      </c>
      <c r="H20" s="19" t="s">
        <v>32</v>
      </c>
      <c r="I20" s="19" t="s">
        <v>33</v>
      </c>
      <c r="J20" s="19" t="s">
        <v>34</v>
      </c>
      <c r="K20" s="19" t="s">
        <v>35</v>
      </c>
      <c r="L20" s="19" t="s">
        <v>36</v>
      </c>
    </row>
    <row r="21" spans="2:12" ht="21.75" customHeight="1">
      <c r="B21" s="20" t="s">
        <v>37</v>
      </c>
      <c r="C21" s="20" t="s">
        <v>38</v>
      </c>
      <c r="D21" s="20" t="s">
        <v>48</v>
      </c>
      <c r="E21" s="21">
        <v>10610.46</v>
      </c>
      <c r="F21" s="21">
        <v>5694.1</v>
      </c>
      <c r="G21" s="21">
        <v>3.05</v>
      </c>
      <c r="H21" s="22">
        <v>32361.903000000002</v>
      </c>
      <c r="I21" s="22">
        <v>17367.004999999997</v>
      </c>
      <c r="J21" s="22">
        <v>49728.90800000001</v>
      </c>
      <c r="K21" s="22">
        <v>30000</v>
      </c>
      <c r="L21" s="23">
        <v>30000</v>
      </c>
    </row>
    <row r="22" spans="2:12" ht="21.75" customHeight="1">
      <c r="B22" s="20" t="s">
        <v>40</v>
      </c>
      <c r="C22" s="20" t="s">
        <v>38</v>
      </c>
      <c r="D22" s="20" t="s">
        <v>48</v>
      </c>
      <c r="E22" s="21">
        <v>6077.699999999999</v>
      </c>
      <c r="F22" s="21">
        <v>3445.6400000000003</v>
      </c>
      <c r="G22" s="21">
        <v>3.05</v>
      </c>
      <c r="H22" s="22">
        <v>18536.984999999997</v>
      </c>
      <c r="I22" s="22">
        <v>10509.202000000001</v>
      </c>
      <c r="J22" s="22">
        <v>29046.186999999994</v>
      </c>
      <c r="K22" s="22">
        <v>30000</v>
      </c>
      <c r="L22" s="23">
        <v>29046.19</v>
      </c>
    </row>
    <row r="23" spans="2:12" ht="21.75" customHeight="1">
      <c r="B23" s="20" t="s">
        <v>41</v>
      </c>
      <c r="C23" s="20" t="s">
        <v>38</v>
      </c>
      <c r="D23" s="20" t="s">
        <v>48</v>
      </c>
      <c r="E23" s="21">
        <v>2539.6499999999996</v>
      </c>
      <c r="F23" s="21">
        <v>1484</v>
      </c>
      <c r="G23" s="21">
        <v>3.05</v>
      </c>
      <c r="H23" s="22">
        <v>7745.9325</v>
      </c>
      <c r="I23" s="22">
        <v>4526.200000000001</v>
      </c>
      <c r="J23" s="22">
        <v>12272.132499999998</v>
      </c>
      <c r="K23" s="22">
        <v>30000</v>
      </c>
      <c r="L23" s="23">
        <v>12272.13</v>
      </c>
    </row>
    <row r="24" spans="2:12" ht="21.75" customHeight="1">
      <c r="B24" s="24" t="s">
        <v>42</v>
      </c>
      <c r="C24" s="24"/>
      <c r="D24" s="24"/>
      <c r="E24" s="25">
        <f>SUM(E21:E23)</f>
        <v>19227.809999999998</v>
      </c>
      <c r="F24" s="25">
        <f>SUM(F21:F23)</f>
        <v>10623.74</v>
      </c>
      <c r="G24" s="26"/>
      <c r="H24" s="27">
        <f>SUM(H21:H23)</f>
        <v>58644.8205</v>
      </c>
      <c r="I24" s="27">
        <f>SUM(I21:I23)</f>
        <v>32402.407</v>
      </c>
      <c r="J24" s="27">
        <f>SUM(J21:J23)</f>
        <v>91047.22750000001</v>
      </c>
      <c r="K24" s="27">
        <f>SUM(K21:K23)</f>
        <v>90000</v>
      </c>
      <c r="L24" s="27">
        <f>SUM(L21:L23)</f>
        <v>71318.31999999999</v>
      </c>
    </row>
    <row r="25" ht="4.5" customHeight="1"/>
    <row r="26" spans="9:11" ht="28.5" customHeight="1">
      <c r="I26" s="28" t="s">
        <v>43</v>
      </c>
      <c r="J26" s="28"/>
      <c r="K26" s="29">
        <f>J24</f>
        <v>91047.22750000001</v>
      </c>
    </row>
    <row r="27" spans="9:11" ht="28.5" customHeight="1">
      <c r="I27" s="28" t="s">
        <v>44</v>
      </c>
      <c r="J27" s="28"/>
      <c r="K27" s="29">
        <f>K24</f>
        <v>90000</v>
      </c>
    </row>
    <row r="28" spans="9:11" ht="28.5" customHeight="1">
      <c r="I28" s="28" t="s">
        <v>45</v>
      </c>
      <c r="J28" s="28"/>
      <c r="K28" s="29">
        <f>L24</f>
        <v>71318.31999999999</v>
      </c>
    </row>
    <row r="29" spans="9:11" ht="28.5" customHeight="1">
      <c r="I29" s="28" t="s">
        <v>46</v>
      </c>
      <c r="J29" s="28"/>
      <c r="K29" s="29">
        <f>IF(K26&gt;K27,K26-K27,0)</f>
        <v>1047.2275000000081</v>
      </c>
    </row>
    <row r="30" spans="4:11" ht="28.5" customHeight="1">
      <c r="D30" s="30"/>
      <c r="I30" s="31" t="s">
        <v>49</v>
      </c>
      <c r="J30" s="31"/>
      <c r="K30" s="27">
        <f>K24-L24</f>
        <v>18681.680000000008</v>
      </c>
    </row>
  </sheetData>
  <sheetProtection selectLockedCells="1" selectUnlockedCells="1"/>
  <mergeCells count="15">
    <mergeCell ref="B4:L4"/>
    <mergeCell ref="B5:L5"/>
    <mergeCell ref="B6:L6"/>
    <mergeCell ref="B12:D12"/>
    <mergeCell ref="I14:J14"/>
    <mergeCell ref="I15:J15"/>
    <mergeCell ref="I16:J16"/>
    <mergeCell ref="I17:J17"/>
    <mergeCell ref="I18:J18"/>
    <mergeCell ref="B24:D24"/>
    <mergeCell ref="I26:J26"/>
    <mergeCell ref="I27:J27"/>
    <mergeCell ref="I28:J28"/>
    <mergeCell ref="I29:J29"/>
    <mergeCell ref="I30:J30"/>
  </mergeCells>
  <printOptions horizontalCentered="1"/>
  <pageMargins left="0" right="0" top="0.39375" bottom="0.19652777777777777" header="0.5118110236220472" footer="0.5118110236220472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FelixAghinitei</dc:subject>
  <dc:creator>FelixAghinitei</dc:creator>
  <cp:keywords/>
  <dc:description>FelixAghinitei</dc:description>
  <cp:lastModifiedBy/>
  <cp:lastPrinted>2023-04-20T06:32:32Z</cp:lastPrinted>
  <dcterms:created xsi:type="dcterms:W3CDTF">2023-02-13T05:54:32Z</dcterms:created>
  <dcterms:modified xsi:type="dcterms:W3CDTF">2023-11-23T08:36:20Z</dcterms:modified>
  <cp:category/>
  <cp:version/>
  <cp:contentType/>
  <cp:contentStatus/>
  <cp:revision>1</cp:revision>
</cp:coreProperties>
</file>