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Decont.apr2023" sheetId="1" r:id="rId1"/>
    <sheet name="SumarDecont" sheetId="2" r:id="rId2"/>
  </sheets>
  <definedNames>
    <definedName name="ParaWeb" localSheetId="1">'SumarDecont'!$A$9:$Q$22</definedName>
    <definedName name="ParaWeb">#REF!</definedName>
    <definedName name="ParaWeb2">#REF!</definedName>
  </definedNames>
  <calcPr fullCalcOnLoad="1"/>
</workbook>
</file>

<file path=xl/sharedStrings.xml><?xml version="1.0" encoding="utf-8"?>
<sst xmlns="http://schemas.openxmlformats.org/spreadsheetml/2006/main" count="166" uniqueCount="101">
  <si>
    <t>CASA DE ASIGURĂRI DE SĂNĂTATE BOTOŞANI</t>
  </si>
  <si>
    <t>CENTRALIZATOR DECONTARE</t>
  </si>
  <si>
    <t>Servicii medicale în asistenţa medicală de specialitate din ambulatoriu pentru specialităţile paraclinice</t>
  </si>
  <si>
    <t>Nr. document</t>
  </si>
  <si>
    <t>Valoare
DECONTAT</t>
  </si>
  <si>
    <t>Nr
contract
furnizor</t>
  </si>
  <si>
    <t>An
contract
furnizor</t>
  </si>
  <si>
    <t>PERSAN CLEAN</t>
  </si>
  <si>
    <t>18233</t>
  </si>
  <si>
    <t>2022</t>
  </si>
  <si>
    <t>Ambulatoriu clinice</t>
  </si>
  <si>
    <t>SPITALUL DE RECUPERARE SF. GHEORGHE</t>
  </si>
  <si>
    <t>27718</t>
  </si>
  <si>
    <t>2021</t>
  </si>
  <si>
    <t>SPITALUL MUNICIPAL DOROHOI</t>
  </si>
  <si>
    <t>27719</t>
  </si>
  <si>
    <t>TOTAL Nume categorie partener - Ambulatoriu clinice (Act Aditional la Contract CLINIC - Ecografie)</t>
  </si>
  <si>
    <t>ECOMED</t>
  </si>
  <si>
    <t>28716</t>
  </si>
  <si>
    <t>Ambulatoriu paraclinice</t>
  </si>
  <si>
    <t>LABORATOR ANALIZE MEDICALE MISANO SRL</t>
  </si>
  <si>
    <t>28717</t>
  </si>
  <si>
    <t>ESTCLINIC SRL</t>
  </si>
  <si>
    <t>28719</t>
  </si>
  <si>
    <t>TRITEST SRL</t>
  </si>
  <si>
    <t>28720</t>
  </si>
  <si>
    <t>SPITALUL JUDETEAN "MAVROMATI"</t>
  </si>
  <si>
    <t>28721</t>
  </si>
  <si>
    <t>28722</t>
  </si>
  <si>
    <t>28723</t>
  </si>
  <si>
    <t>OPTIM  DIAGNOSTIC</t>
  </si>
  <si>
    <t>28726</t>
  </si>
  <si>
    <t>CENTRU IMAGISTICĂ MOLECULAR SRL</t>
  </si>
  <si>
    <t>28727</t>
  </si>
  <si>
    <t>LUX-RO</t>
  </si>
  <si>
    <t>28728</t>
  </si>
  <si>
    <t>SPITALUL DE PNEUMOFTIZIOLOGIE</t>
  </si>
  <si>
    <t>28729</t>
  </si>
  <si>
    <t>TOTAL Nume categorie partener - Ambulatoriu paraclinice (Contract)</t>
  </si>
  <si>
    <t>CMI DR. BALANESCU CONSTANTA</t>
  </si>
  <si>
    <t>28820</t>
  </si>
  <si>
    <t>Asistenta medicala primara</t>
  </si>
  <si>
    <t>TOTAL Nume categorie partener - Asistenta medicala primara (Act Aditional la Contract MEDICINA FAMILIE - Ecografie)</t>
  </si>
  <si>
    <t>TOTAL GENERAL</t>
  </si>
  <si>
    <t>CASA DE ASIGURARI DE SANATATE BOTOSANI</t>
  </si>
  <si>
    <t>CENTRALIZATOR SUMAR DECONTURI</t>
  </si>
  <si>
    <t>Luna</t>
  </si>
  <si>
    <t>Anul</t>
  </si>
  <si>
    <t>Furnizorul</t>
  </si>
  <si>
    <t>Nr
Servicii</t>
  </si>
  <si>
    <t>VALOAREA</t>
  </si>
  <si>
    <t>DIN CARE:</t>
  </si>
  <si>
    <t>Nr
Servicii
Analize
Medicale</t>
  </si>
  <si>
    <t>Valoarea
Analize
Medicale</t>
  </si>
  <si>
    <t>Nr
Servicii
Anatomie
Patologica</t>
  </si>
  <si>
    <t>Valoarea
Anatomie
Patologica</t>
  </si>
  <si>
    <t>Nr
Servicii
Radiologie</t>
  </si>
  <si>
    <t>Valoarea
Radiologie</t>
  </si>
  <si>
    <t>Nr
Servicii
Ecografie
MS</t>
  </si>
  <si>
    <t>Valoarea
Ecografie
MS</t>
  </si>
  <si>
    <t>Nr
Servicii
Ecografie
MF</t>
  </si>
  <si>
    <t>Valoarea
Ecografie
MF</t>
  </si>
  <si>
    <t>2023</t>
  </si>
  <si>
    <t>Persan Clean</t>
  </si>
  <si>
    <t>S.C. Ecomed SRL</t>
  </si>
  <si>
    <t>Misano</t>
  </si>
  <si>
    <t>S.C. Est Clinic SRL</t>
  </si>
  <si>
    <t>S.C. Tritest SRL</t>
  </si>
  <si>
    <t>Spitalul Judetean "Mavromati" Botosani</t>
  </si>
  <si>
    <t>Spitalul Municipal Dorohoi</t>
  </si>
  <si>
    <t>Spitalul de Recuperare "Sf. Gheorghe"</t>
  </si>
  <si>
    <t>S.C. Optim Diagnostic SRL</t>
  </si>
  <si>
    <t>S.C. Centru Imagistica Moleculara SRL</t>
  </si>
  <si>
    <t>Spitalul Pneumoftiziologie</t>
  </si>
  <si>
    <t>CMI Dr. Balanescu Constanta</t>
  </si>
  <si>
    <t>Nume
categorie
partener</t>
  </si>
  <si>
    <t>Nume
partener</t>
  </si>
  <si>
    <t>Data
eliberării</t>
  </si>
  <si>
    <t>APRILIE 2023</t>
  </si>
  <si>
    <t>PARA1313068923072</t>
  </si>
  <si>
    <t>02-05-2023</t>
  </si>
  <si>
    <t>PARA1313068977007</t>
  </si>
  <si>
    <t>PARA1313069111924</t>
  </si>
  <si>
    <t>31313072702751</t>
  </si>
  <si>
    <t>15-05-2023</t>
  </si>
  <si>
    <t>31313071447014</t>
  </si>
  <si>
    <t>11-05-2023</t>
  </si>
  <si>
    <t>31313071180160</t>
  </si>
  <si>
    <t>10-05-2023</t>
  </si>
  <si>
    <t>31313071898717</t>
  </si>
  <si>
    <t>12-05-2023</t>
  </si>
  <si>
    <t>31313071416227</t>
  </si>
  <si>
    <t>31313071211695</t>
  </si>
  <si>
    <t>31313071177083</t>
  </si>
  <si>
    <t>31313071501664</t>
  </si>
  <si>
    <t>31313071081697</t>
  </si>
  <si>
    <t>31313071060697</t>
  </si>
  <si>
    <t>31313071043073</t>
  </si>
  <si>
    <t>31313071067844</t>
  </si>
  <si>
    <t>04</t>
  </si>
  <si>
    <t>Nr. Crt.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</si>
</sst>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&quot; lei&quot;"/>
    <numFmt numFmtId="165" formatCode="#,##0.00\ &quot;lei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ParaWeb"/>
      <family val="0"/>
    </font>
    <font>
      <sz val="11"/>
      <name val="ParaWeb"/>
      <family val="0"/>
    </font>
    <font>
      <b/>
      <sz val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4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26" borderId="8" applyNumberFormat="0" applyAlignment="0" applyProtection="0"/>
    <xf numFmtId="0" fontId="14" fillId="27" borderId="9" applyNumberFormat="0" applyFont="0" applyAlignment="0" applyProtection="0"/>
    <xf numFmtId="0" fontId="15" fillId="21" borderId="10" applyNumberFormat="0" applyAlignment="0" applyProtection="0"/>
    <xf numFmtId="9" fontId="0" fillId="0" borderId="0" applyFill="0" applyBorder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64" fontId="22" fillId="25" borderId="12" xfId="0" applyNumberFormat="1" applyFont="1" applyFill="1" applyBorder="1" applyAlignment="1">
      <alignment horizontal="right" vertical="center"/>
    </xf>
    <xf numFmtId="164" fontId="22" fillId="25" borderId="12" xfId="0" applyNumberFormat="1" applyFont="1" applyFill="1" applyBorder="1" applyAlignment="1">
      <alignment vertical="center"/>
    </xf>
    <xf numFmtId="0" fontId="0" fillId="0" borderId="0" xfId="60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5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27" fillId="25" borderId="12" xfId="60" applyFont="1" applyFill="1" applyBorder="1" applyAlignment="1">
      <alignment vertical="center"/>
      <protection/>
    </xf>
    <xf numFmtId="164" fontId="27" fillId="25" borderId="13" xfId="60" applyNumberFormat="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9" fontId="24" fillId="28" borderId="14" xfId="59" applyNumberFormat="1" applyFont="1" applyFill="1" applyBorder="1" applyAlignment="1">
      <alignment horizontal="center" vertical="center" wrapText="1"/>
      <protection/>
    </xf>
    <xf numFmtId="49" fontId="24" fillId="28" borderId="15" xfId="59" applyNumberFormat="1" applyFont="1" applyFill="1" applyBorder="1" applyAlignment="1">
      <alignment horizontal="center" vertical="center" wrapText="1"/>
      <protection/>
    </xf>
    <xf numFmtId="0" fontId="26" fillId="0" borderId="16" xfId="0" applyFont="1" applyFill="1" applyBorder="1" applyAlignment="1">
      <alignment vertical="center"/>
    </xf>
    <xf numFmtId="165" fontId="26" fillId="0" borderId="17" xfId="0" applyNumberFormat="1" applyFont="1" applyFill="1" applyBorder="1" applyAlignment="1">
      <alignment vertical="center"/>
    </xf>
    <xf numFmtId="0" fontId="27" fillId="25" borderId="18" xfId="60" applyFont="1" applyFill="1" applyBorder="1" applyAlignment="1">
      <alignment vertical="center"/>
      <protection/>
    </xf>
    <xf numFmtId="164" fontId="27" fillId="25" borderId="19" xfId="60" applyNumberFormat="1" applyFont="1" applyFill="1" applyBorder="1" applyAlignment="1">
      <alignment vertical="center"/>
      <protection/>
    </xf>
    <xf numFmtId="0" fontId="21" fillId="29" borderId="12" xfId="0" applyFont="1" applyFill="1" applyBorder="1" applyAlignment="1">
      <alignment horizontal="center" vertical="center" wrapText="1"/>
    </xf>
    <xf numFmtId="0" fontId="21" fillId="29" borderId="12" xfId="0" applyFont="1" applyFill="1" applyBorder="1" applyAlignment="1">
      <alignment horizontal="center" vertical="center"/>
    </xf>
    <xf numFmtId="164" fontId="21" fillId="29" borderId="12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vertical="center"/>
    </xf>
    <xf numFmtId="165" fontId="26" fillId="0" borderId="21" xfId="0" applyNumberFormat="1" applyFont="1" applyBorder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7" fillId="25" borderId="12" xfId="60" applyFont="1" applyFill="1" applyBorder="1" applyAlignment="1">
      <alignment horizontal="center" vertical="center"/>
      <protection/>
    </xf>
    <xf numFmtId="49" fontId="23" fillId="0" borderId="0" xfId="60" applyNumberFormat="1" applyFont="1" applyBorder="1" applyAlignment="1">
      <alignment horizontal="center" vertical="center"/>
      <protection/>
    </xf>
    <xf numFmtId="49" fontId="19" fillId="0" borderId="0" xfId="60" applyNumberFormat="1" applyFont="1" applyBorder="1" applyAlignment="1">
      <alignment horizontal="center" vertical="center"/>
      <protection/>
    </xf>
    <xf numFmtId="49" fontId="24" fillId="28" borderId="12" xfId="59" applyNumberFormat="1" applyFont="1" applyFill="1" applyBorder="1" applyAlignment="1">
      <alignment horizontal="center" vertical="center"/>
      <protection/>
    </xf>
    <xf numFmtId="49" fontId="24" fillId="28" borderId="12" xfId="59" applyNumberFormat="1" applyFont="1" applyFill="1" applyBorder="1" applyAlignment="1">
      <alignment horizontal="center" vertical="center" wrapText="1"/>
      <protection/>
    </xf>
    <xf numFmtId="49" fontId="24" fillId="28" borderId="13" xfId="59" applyNumberFormat="1" applyFont="1" applyFill="1" applyBorder="1" applyAlignment="1">
      <alignment horizontal="center" vertical="center" wrapText="1"/>
      <protection/>
    </xf>
    <xf numFmtId="0" fontId="0" fillId="28" borderId="22" xfId="60" applyFont="1" applyFill="1" applyBorder="1" applyAlignment="1">
      <alignment horizontal="center" vertical="center"/>
      <protection/>
    </xf>
    <xf numFmtId="0" fontId="22" fillId="25" borderId="13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1 1" xfId="50"/>
    <cellStyle name="Heading 2" xfId="51"/>
    <cellStyle name="Heading 2 1" xfId="52"/>
    <cellStyle name="Heading 3" xfId="53"/>
    <cellStyle name="Heading 4" xfId="54"/>
    <cellStyle name="Input" xfId="55"/>
    <cellStyle name="Linked Cell" xfId="56"/>
    <cellStyle name="Neutral" xfId="57"/>
    <cellStyle name="Neutru" xfId="58"/>
    <cellStyle name="Normal_PARA" xfId="59"/>
    <cellStyle name="Normal_RaportWeb31" xfId="60"/>
    <cellStyle name="Notă" xfId="61"/>
    <cellStyle name="Note" xfId="62"/>
    <cellStyle name="Output" xfId="63"/>
    <cellStyle name="Percent" xfId="64"/>
    <cellStyle name="Pros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3.00390625" style="1" customWidth="1"/>
    <col min="2" max="2" width="8.28125" style="1" customWidth="1"/>
    <col min="3" max="3" width="19.421875" style="1" customWidth="1"/>
    <col min="4" max="4" width="14.140625" style="1" customWidth="1"/>
    <col min="5" max="5" width="54.421875" style="1" customWidth="1"/>
    <col min="6" max="6" width="15.8515625" style="2" customWidth="1"/>
    <col min="7" max="7" width="11.00390625" style="1" customWidth="1"/>
    <col min="8" max="8" width="8.28125" style="1" customWidth="1"/>
    <col min="9" max="10" width="24.00390625" style="1" bestFit="1" customWidth="1"/>
    <col min="11" max="16384" width="9.140625" style="1" customWidth="1"/>
  </cols>
  <sheetData>
    <row r="1" ht="12.75">
      <c r="B1" s="1" t="s">
        <v>0</v>
      </c>
    </row>
    <row r="4" spans="2:10" s="3" customFormat="1" ht="18">
      <c r="B4" s="26" t="s">
        <v>1</v>
      </c>
      <c r="C4" s="26"/>
      <c r="D4" s="26"/>
      <c r="E4" s="26"/>
      <c r="F4" s="26"/>
      <c r="G4" s="26"/>
      <c r="H4" s="26"/>
      <c r="I4" s="26"/>
      <c r="J4" s="26"/>
    </row>
    <row r="5" spans="2:10" s="3" customFormat="1" ht="15.75">
      <c r="B5" s="27" t="s">
        <v>2</v>
      </c>
      <c r="C5" s="27"/>
      <c r="D5" s="27"/>
      <c r="E5" s="27"/>
      <c r="F5" s="27"/>
      <c r="G5" s="27"/>
      <c r="H5" s="27"/>
      <c r="I5" s="27"/>
      <c r="J5" s="27"/>
    </row>
    <row r="6" spans="2:10" s="3" customFormat="1" ht="15.75">
      <c r="B6" s="27" t="s">
        <v>78</v>
      </c>
      <c r="C6" s="27"/>
      <c r="D6" s="27"/>
      <c r="E6" s="27"/>
      <c r="F6" s="27"/>
      <c r="G6" s="27"/>
      <c r="H6" s="27"/>
      <c r="I6" s="27"/>
      <c r="J6" s="27"/>
    </row>
    <row r="9" spans="2:9" ht="51" customHeight="1">
      <c r="B9" s="20" t="s">
        <v>100</v>
      </c>
      <c r="C9" s="21" t="s">
        <v>3</v>
      </c>
      <c r="D9" s="20" t="s">
        <v>77</v>
      </c>
      <c r="E9" s="20" t="s">
        <v>76</v>
      </c>
      <c r="F9" s="22" t="s">
        <v>4</v>
      </c>
      <c r="G9" s="20" t="s">
        <v>5</v>
      </c>
      <c r="H9" s="20" t="s">
        <v>6</v>
      </c>
      <c r="I9" s="20" t="s">
        <v>75</v>
      </c>
    </row>
    <row r="10" spans="2:9" ht="15.75" customHeight="1">
      <c r="B10" s="38">
        <v>1</v>
      </c>
      <c r="C10" s="12" t="s">
        <v>79</v>
      </c>
      <c r="D10" s="12" t="s">
        <v>80</v>
      </c>
      <c r="E10" s="12" t="s">
        <v>7</v>
      </c>
      <c r="F10" s="39">
        <v>600</v>
      </c>
      <c r="G10" s="12" t="s">
        <v>8</v>
      </c>
      <c r="H10" s="12" t="s">
        <v>9</v>
      </c>
      <c r="I10" s="12" t="s">
        <v>10</v>
      </c>
    </row>
    <row r="11" spans="2:9" ht="15.75" customHeight="1">
      <c r="B11" s="38">
        <v>2</v>
      </c>
      <c r="C11" s="12" t="s">
        <v>81</v>
      </c>
      <c r="D11" s="12" t="s">
        <v>80</v>
      </c>
      <c r="E11" s="12" t="s">
        <v>11</v>
      </c>
      <c r="F11" s="39">
        <v>1680</v>
      </c>
      <c r="G11" s="12" t="s">
        <v>12</v>
      </c>
      <c r="H11" s="12" t="s">
        <v>13</v>
      </c>
      <c r="I11" s="12" t="s">
        <v>10</v>
      </c>
    </row>
    <row r="12" spans="2:9" ht="15.75" customHeight="1">
      <c r="B12" s="38">
        <v>3</v>
      </c>
      <c r="C12" s="12" t="s">
        <v>82</v>
      </c>
      <c r="D12" s="12" t="s">
        <v>80</v>
      </c>
      <c r="E12" s="12" t="s">
        <v>14</v>
      </c>
      <c r="F12" s="39">
        <v>2240</v>
      </c>
      <c r="G12" s="12" t="s">
        <v>15</v>
      </c>
      <c r="H12" s="12" t="s">
        <v>13</v>
      </c>
      <c r="I12" s="12" t="s">
        <v>10</v>
      </c>
    </row>
    <row r="13" spans="2:6" ht="15.75" customHeight="1">
      <c r="B13" s="35" t="s">
        <v>16</v>
      </c>
      <c r="C13" s="36"/>
      <c r="D13" s="36"/>
      <c r="E13" s="37"/>
      <c r="F13" s="4">
        <f>SUM(F10:F12)</f>
        <v>4520</v>
      </c>
    </row>
    <row r="14" spans="2:9" ht="15.75" customHeight="1">
      <c r="B14" s="38">
        <v>4</v>
      </c>
      <c r="C14" s="12" t="s">
        <v>83</v>
      </c>
      <c r="D14" s="12" t="s">
        <v>84</v>
      </c>
      <c r="E14" s="12" t="s">
        <v>17</v>
      </c>
      <c r="F14" s="39">
        <v>100386.63</v>
      </c>
      <c r="G14" s="12" t="s">
        <v>18</v>
      </c>
      <c r="H14" s="12" t="s">
        <v>13</v>
      </c>
      <c r="I14" s="12" t="s">
        <v>19</v>
      </c>
    </row>
    <row r="15" spans="2:9" ht="15.75" customHeight="1">
      <c r="B15" s="38">
        <v>5</v>
      </c>
      <c r="C15" s="12" t="s">
        <v>85</v>
      </c>
      <c r="D15" s="12" t="s">
        <v>86</v>
      </c>
      <c r="E15" s="12" t="s">
        <v>20</v>
      </c>
      <c r="F15" s="39">
        <v>45834.36</v>
      </c>
      <c r="G15" s="12" t="s">
        <v>21</v>
      </c>
      <c r="H15" s="12" t="s">
        <v>13</v>
      </c>
      <c r="I15" s="12" t="s">
        <v>19</v>
      </c>
    </row>
    <row r="16" spans="2:9" ht="15.75" customHeight="1">
      <c r="B16" s="38">
        <v>6</v>
      </c>
      <c r="C16" s="12" t="s">
        <v>87</v>
      </c>
      <c r="D16" s="12" t="s">
        <v>88</v>
      </c>
      <c r="E16" s="12" t="s">
        <v>22</v>
      </c>
      <c r="F16" s="39">
        <v>48947.86</v>
      </c>
      <c r="G16" s="12" t="s">
        <v>23</v>
      </c>
      <c r="H16" s="12" t="s">
        <v>13</v>
      </c>
      <c r="I16" s="12" t="s">
        <v>19</v>
      </c>
    </row>
    <row r="17" spans="2:9" ht="15.75" customHeight="1">
      <c r="B17" s="38">
        <v>7</v>
      </c>
      <c r="C17" s="12" t="s">
        <v>89</v>
      </c>
      <c r="D17" s="12" t="s">
        <v>90</v>
      </c>
      <c r="E17" s="12" t="s">
        <v>24</v>
      </c>
      <c r="F17" s="39">
        <v>107175.31</v>
      </c>
      <c r="G17" s="12" t="s">
        <v>25</v>
      </c>
      <c r="H17" s="12" t="s">
        <v>13</v>
      </c>
      <c r="I17" s="12" t="s">
        <v>19</v>
      </c>
    </row>
    <row r="18" spans="2:9" ht="15.75" customHeight="1">
      <c r="B18" s="38">
        <v>8</v>
      </c>
      <c r="C18" s="12" t="s">
        <v>91</v>
      </c>
      <c r="D18" s="12" t="s">
        <v>86</v>
      </c>
      <c r="E18" s="12" t="s">
        <v>26</v>
      </c>
      <c r="F18" s="39">
        <v>179389.02</v>
      </c>
      <c r="G18" s="12" t="s">
        <v>27</v>
      </c>
      <c r="H18" s="12" t="s">
        <v>13</v>
      </c>
      <c r="I18" s="12" t="s">
        <v>19</v>
      </c>
    </row>
    <row r="19" spans="2:9" ht="15.75" customHeight="1">
      <c r="B19" s="38">
        <v>9</v>
      </c>
      <c r="C19" s="12" t="s">
        <v>92</v>
      </c>
      <c r="D19" s="12" t="s">
        <v>88</v>
      </c>
      <c r="E19" s="12" t="s">
        <v>14</v>
      </c>
      <c r="F19" s="39">
        <v>124705.88</v>
      </c>
      <c r="G19" s="12" t="s">
        <v>28</v>
      </c>
      <c r="H19" s="12" t="s">
        <v>13</v>
      </c>
      <c r="I19" s="12" t="s">
        <v>19</v>
      </c>
    </row>
    <row r="20" spans="2:9" ht="15.75" customHeight="1">
      <c r="B20" s="38">
        <v>10</v>
      </c>
      <c r="C20" s="12" t="s">
        <v>93</v>
      </c>
      <c r="D20" s="12" t="s">
        <v>88</v>
      </c>
      <c r="E20" s="12" t="s">
        <v>11</v>
      </c>
      <c r="F20" s="39">
        <v>66291.41</v>
      </c>
      <c r="G20" s="12" t="s">
        <v>29</v>
      </c>
      <c r="H20" s="12" t="s">
        <v>13</v>
      </c>
      <c r="I20" s="12" t="s">
        <v>19</v>
      </c>
    </row>
    <row r="21" spans="2:9" ht="15.75" customHeight="1">
      <c r="B21" s="38">
        <v>11</v>
      </c>
      <c r="C21" s="12" t="s">
        <v>94</v>
      </c>
      <c r="D21" s="12" t="s">
        <v>86</v>
      </c>
      <c r="E21" s="12" t="s">
        <v>30</v>
      </c>
      <c r="F21" s="39">
        <v>321500</v>
      </c>
      <c r="G21" s="12" t="s">
        <v>31</v>
      </c>
      <c r="H21" s="12" t="s">
        <v>13</v>
      </c>
      <c r="I21" s="12" t="s">
        <v>19</v>
      </c>
    </row>
    <row r="22" spans="2:9" ht="15.75" customHeight="1">
      <c r="B22" s="38">
        <v>12</v>
      </c>
      <c r="C22" s="12" t="s">
        <v>95</v>
      </c>
      <c r="D22" s="12" t="s">
        <v>88</v>
      </c>
      <c r="E22" s="12" t="s">
        <v>32</v>
      </c>
      <c r="F22" s="39">
        <v>34600</v>
      </c>
      <c r="G22" s="12" t="s">
        <v>33</v>
      </c>
      <c r="H22" s="12" t="s">
        <v>13</v>
      </c>
      <c r="I22" s="12" t="s">
        <v>19</v>
      </c>
    </row>
    <row r="23" spans="2:9" ht="15.75" customHeight="1">
      <c r="B23" s="38">
        <v>13</v>
      </c>
      <c r="C23" s="12" t="s">
        <v>96</v>
      </c>
      <c r="D23" s="12" t="s">
        <v>88</v>
      </c>
      <c r="E23" s="12" t="s">
        <v>34</v>
      </c>
      <c r="F23" s="39">
        <v>126380</v>
      </c>
      <c r="G23" s="12" t="s">
        <v>35</v>
      </c>
      <c r="H23" s="12" t="s">
        <v>13</v>
      </c>
      <c r="I23" s="12" t="s">
        <v>19</v>
      </c>
    </row>
    <row r="24" spans="2:9" ht="15.75" customHeight="1">
      <c r="B24" s="38">
        <v>14</v>
      </c>
      <c r="C24" s="12" t="s">
        <v>97</v>
      </c>
      <c r="D24" s="12" t="s">
        <v>88</v>
      </c>
      <c r="E24" s="12" t="s">
        <v>36</v>
      </c>
      <c r="F24" s="39">
        <v>30165</v>
      </c>
      <c r="G24" s="12" t="s">
        <v>37</v>
      </c>
      <c r="H24" s="12" t="s">
        <v>13</v>
      </c>
      <c r="I24" s="12" t="s">
        <v>19</v>
      </c>
    </row>
    <row r="25" spans="2:6" ht="15.75" customHeight="1">
      <c r="B25" s="35" t="s">
        <v>38</v>
      </c>
      <c r="C25" s="36"/>
      <c r="D25" s="36"/>
      <c r="E25" s="37"/>
      <c r="F25" s="4">
        <f>SUM(F14:F24)</f>
        <v>1185375.47</v>
      </c>
    </row>
    <row r="26" spans="2:9" ht="15.75" customHeight="1">
      <c r="B26" s="1">
        <v>15</v>
      </c>
      <c r="C26" s="12" t="s">
        <v>98</v>
      </c>
      <c r="D26" s="12" t="s">
        <v>88</v>
      </c>
      <c r="E26" s="12" t="s">
        <v>39</v>
      </c>
      <c r="F26" s="13">
        <v>1140</v>
      </c>
      <c r="G26" s="12" t="s">
        <v>40</v>
      </c>
      <c r="H26" s="12" t="s">
        <v>13</v>
      </c>
      <c r="I26" s="12" t="s">
        <v>41</v>
      </c>
    </row>
    <row r="27" spans="2:6" ht="15.75" customHeight="1">
      <c r="B27" s="25" t="s">
        <v>42</v>
      </c>
      <c r="C27" s="25"/>
      <c r="D27" s="25"/>
      <c r="E27" s="25"/>
      <c r="F27" s="5">
        <f>SUM(F26)</f>
        <v>1140</v>
      </c>
    </row>
    <row r="28" ht="15.75" customHeight="1"/>
    <row r="29" spans="2:6" ht="15.75" customHeight="1">
      <c r="B29" s="25" t="s">
        <v>43</v>
      </c>
      <c r="C29" s="25"/>
      <c r="D29" s="25"/>
      <c r="E29" s="25"/>
      <c r="F29" s="5">
        <f>F13+F25+F27</f>
        <v>1191035.47</v>
      </c>
    </row>
  </sheetData>
  <sheetProtection selectLockedCells="1" selectUnlockedCells="1"/>
  <mergeCells count="7">
    <mergeCell ref="B25:E25"/>
    <mergeCell ref="B27:E27"/>
    <mergeCell ref="B29:E29"/>
    <mergeCell ref="B4:J4"/>
    <mergeCell ref="B5:J5"/>
    <mergeCell ref="B6:J6"/>
    <mergeCell ref="B13:E13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0.5625" style="6" customWidth="1"/>
    <col min="2" max="2" width="3.00390625" style="6" customWidth="1"/>
    <col min="3" max="4" width="7.140625" style="6" customWidth="1"/>
    <col min="5" max="5" width="38.7109375" style="6" customWidth="1"/>
    <col min="6" max="6" width="7.7109375" style="6" customWidth="1"/>
    <col min="7" max="7" width="16.140625" style="6" customWidth="1"/>
    <col min="8" max="8" width="9.00390625" style="6" customWidth="1"/>
    <col min="9" max="9" width="14.421875" style="6" customWidth="1"/>
    <col min="10" max="10" width="10.7109375" style="6" customWidth="1"/>
    <col min="11" max="11" width="12.00390625" style="6" customWidth="1"/>
    <col min="12" max="12" width="10.7109375" style="6" customWidth="1"/>
    <col min="13" max="13" width="14.421875" style="6" customWidth="1"/>
    <col min="14" max="14" width="9.8515625" style="6" customWidth="1"/>
    <col min="15" max="15" width="12.00390625" style="6" customWidth="1"/>
    <col min="16" max="16" width="9.8515625" style="6" customWidth="1"/>
    <col min="17" max="17" width="12.00390625" style="6" customWidth="1"/>
    <col min="18" max="18" width="1.1484375" style="6" customWidth="1"/>
    <col min="19" max="16384" width="9.140625" style="6" customWidth="1"/>
  </cols>
  <sheetData>
    <row r="1" ht="12.75">
      <c r="C1" s="7" t="s">
        <v>44</v>
      </c>
    </row>
    <row r="3" spans="3:17" ht="20.25">
      <c r="C3" s="29" t="s">
        <v>45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3:17" ht="18">
      <c r="C4" s="30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3:17" ht="18">
      <c r="C5" s="30" t="s">
        <v>78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7" spans="3:17" ht="22.5" customHeight="1">
      <c r="C7" s="31" t="s">
        <v>46</v>
      </c>
      <c r="D7" s="31" t="s">
        <v>47</v>
      </c>
      <c r="E7" s="31" t="s">
        <v>48</v>
      </c>
      <c r="F7" s="32" t="s">
        <v>49</v>
      </c>
      <c r="G7" s="32" t="s">
        <v>50</v>
      </c>
      <c r="H7" s="34" t="s">
        <v>51</v>
      </c>
      <c r="I7" s="34"/>
      <c r="J7" s="34"/>
      <c r="K7" s="34"/>
      <c r="L7" s="34"/>
      <c r="M7" s="34"/>
      <c r="N7" s="34"/>
      <c r="O7" s="34"/>
      <c r="P7" s="34"/>
      <c r="Q7" s="34"/>
    </row>
    <row r="8" spans="1:17" ht="72.75" customHeight="1">
      <c r="A8" s="8"/>
      <c r="B8" s="8"/>
      <c r="C8" s="31"/>
      <c r="D8" s="31"/>
      <c r="E8" s="31"/>
      <c r="F8" s="32"/>
      <c r="G8" s="33"/>
      <c r="H8" s="14" t="s">
        <v>52</v>
      </c>
      <c r="I8" s="15" t="s">
        <v>53</v>
      </c>
      <c r="J8" s="14" t="s">
        <v>54</v>
      </c>
      <c r="K8" s="15" t="s">
        <v>55</v>
      </c>
      <c r="L8" s="14" t="s">
        <v>56</v>
      </c>
      <c r="M8" s="15" t="s">
        <v>57</v>
      </c>
      <c r="N8" s="14" t="s">
        <v>58</v>
      </c>
      <c r="O8" s="15" t="s">
        <v>59</v>
      </c>
      <c r="P8" s="14" t="s">
        <v>60</v>
      </c>
      <c r="Q8" s="15" t="s">
        <v>61</v>
      </c>
    </row>
    <row r="9" spans="1:17" ht="18" customHeight="1">
      <c r="A9" s="8"/>
      <c r="B9" s="8">
        <f aca="true" t="shared" si="0" ref="B9:B21">ROW(B9)-8</f>
        <v>1</v>
      </c>
      <c r="C9" s="23" t="s">
        <v>99</v>
      </c>
      <c r="D9" s="23" t="s">
        <v>62</v>
      </c>
      <c r="E9" s="23" t="s">
        <v>63</v>
      </c>
      <c r="F9" s="23">
        <v>24</v>
      </c>
      <c r="G9" s="24">
        <v>600</v>
      </c>
      <c r="H9" s="16">
        <v>0</v>
      </c>
      <c r="I9" s="17">
        <v>0</v>
      </c>
      <c r="J9" s="16">
        <v>0</v>
      </c>
      <c r="K9" s="17">
        <v>0</v>
      </c>
      <c r="L9" s="16">
        <v>0</v>
      </c>
      <c r="M9" s="17">
        <v>0</v>
      </c>
      <c r="N9" s="16">
        <v>24</v>
      </c>
      <c r="O9" s="17">
        <v>600</v>
      </c>
      <c r="P9" s="16">
        <v>0</v>
      </c>
      <c r="Q9" s="17">
        <v>0</v>
      </c>
    </row>
    <row r="10" spans="1:17" ht="18" customHeight="1">
      <c r="A10" s="8"/>
      <c r="B10" s="8">
        <f t="shared" si="0"/>
        <v>2</v>
      </c>
      <c r="C10" s="23" t="s">
        <v>99</v>
      </c>
      <c r="D10" s="23" t="s">
        <v>62</v>
      </c>
      <c r="E10" s="23" t="s">
        <v>64</v>
      </c>
      <c r="F10" s="23">
        <v>10724</v>
      </c>
      <c r="G10" s="24">
        <v>100386.63</v>
      </c>
      <c r="H10" s="16">
        <v>10724</v>
      </c>
      <c r="I10" s="17">
        <v>100386.63</v>
      </c>
      <c r="J10" s="16">
        <v>0</v>
      </c>
      <c r="K10" s="17">
        <v>0</v>
      </c>
      <c r="L10" s="16">
        <v>0</v>
      </c>
      <c r="M10" s="17">
        <v>0</v>
      </c>
      <c r="N10" s="16">
        <v>0</v>
      </c>
      <c r="O10" s="17">
        <v>0</v>
      </c>
      <c r="P10" s="16">
        <v>0</v>
      </c>
      <c r="Q10" s="17">
        <v>0</v>
      </c>
    </row>
    <row r="11" spans="1:17" ht="18" customHeight="1">
      <c r="A11" s="8"/>
      <c r="B11" s="8">
        <f t="shared" si="0"/>
        <v>3</v>
      </c>
      <c r="C11" s="23" t="s">
        <v>99</v>
      </c>
      <c r="D11" s="23" t="s">
        <v>62</v>
      </c>
      <c r="E11" s="23" t="s">
        <v>65</v>
      </c>
      <c r="F11" s="23">
        <v>5087</v>
      </c>
      <c r="G11" s="24">
        <v>45834.360000000335</v>
      </c>
      <c r="H11" s="16">
        <v>5087</v>
      </c>
      <c r="I11" s="17">
        <v>45834.360000000335</v>
      </c>
      <c r="J11" s="16">
        <v>0</v>
      </c>
      <c r="K11" s="17">
        <v>0</v>
      </c>
      <c r="L11" s="16">
        <v>0</v>
      </c>
      <c r="M11" s="17">
        <v>0</v>
      </c>
      <c r="N11" s="16">
        <v>0</v>
      </c>
      <c r="O11" s="17">
        <v>0</v>
      </c>
      <c r="P11" s="16">
        <v>0</v>
      </c>
      <c r="Q11" s="17">
        <v>0</v>
      </c>
    </row>
    <row r="12" spans="1:17" ht="18" customHeight="1">
      <c r="A12" s="8"/>
      <c r="B12" s="8">
        <f t="shared" si="0"/>
        <v>4</v>
      </c>
      <c r="C12" s="23" t="s">
        <v>99</v>
      </c>
      <c r="D12" s="23" t="s">
        <v>62</v>
      </c>
      <c r="E12" s="23" t="s">
        <v>66</v>
      </c>
      <c r="F12" s="23">
        <v>5357</v>
      </c>
      <c r="G12" s="24">
        <v>48947.860000000495</v>
      </c>
      <c r="H12" s="16">
        <v>5357</v>
      </c>
      <c r="I12" s="17">
        <v>48947.860000000495</v>
      </c>
      <c r="J12" s="16">
        <v>0</v>
      </c>
      <c r="K12" s="17">
        <v>0</v>
      </c>
      <c r="L12" s="16">
        <v>0</v>
      </c>
      <c r="M12" s="17">
        <v>0</v>
      </c>
      <c r="N12" s="16">
        <v>0</v>
      </c>
      <c r="O12" s="17">
        <v>0</v>
      </c>
      <c r="P12" s="16">
        <v>0</v>
      </c>
      <c r="Q12" s="17">
        <v>0</v>
      </c>
    </row>
    <row r="13" spans="1:17" ht="18" customHeight="1">
      <c r="A13" s="8"/>
      <c r="B13" s="8">
        <f t="shared" si="0"/>
        <v>5</v>
      </c>
      <c r="C13" s="23" t="s">
        <v>99</v>
      </c>
      <c r="D13" s="23" t="s">
        <v>62</v>
      </c>
      <c r="E13" s="23" t="s">
        <v>67</v>
      </c>
      <c r="F13" s="23">
        <v>11048</v>
      </c>
      <c r="G13" s="24">
        <v>107175.31</v>
      </c>
      <c r="H13" s="16">
        <v>11048</v>
      </c>
      <c r="I13" s="17">
        <v>107175.31</v>
      </c>
      <c r="J13" s="16">
        <v>0</v>
      </c>
      <c r="K13" s="17">
        <v>0</v>
      </c>
      <c r="L13" s="16">
        <v>0</v>
      </c>
      <c r="M13" s="17">
        <v>0</v>
      </c>
      <c r="N13" s="16">
        <v>0</v>
      </c>
      <c r="O13" s="17">
        <v>0</v>
      </c>
      <c r="P13" s="16">
        <v>0</v>
      </c>
      <c r="Q13" s="17">
        <v>0</v>
      </c>
    </row>
    <row r="14" spans="1:17" ht="18" customHeight="1">
      <c r="A14" s="8"/>
      <c r="B14" s="8">
        <f t="shared" si="0"/>
        <v>6</v>
      </c>
      <c r="C14" s="23" t="s">
        <v>99</v>
      </c>
      <c r="D14" s="23" t="s">
        <v>62</v>
      </c>
      <c r="E14" s="23" t="s">
        <v>68</v>
      </c>
      <c r="F14" s="23">
        <v>13771</v>
      </c>
      <c r="G14" s="24">
        <v>179389.01999998852</v>
      </c>
      <c r="H14" s="16">
        <v>12920</v>
      </c>
      <c r="I14" s="17">
        <v>125880.01999999926</v>
      </c>
      <c r="J14" s="16">
        <v>89</v>
      </c>
      <c r="K14" s="17">
        <v>3560</v>
      </c>
      <c r="L14" s="16">
        <v>762</v>
      </c>
      <c r="M14" s="17">
        <v>49949</v>
      </c>
      <c r="N14" s="16">
        <v>0</v>
      </c>
      <c r="O14" s="17">
        <v>0</v>
      </c>
      <c r="P14" s="16">
        <v>0</v>
      </c>
      <c r="Q14" s="17">
        <v>0</v>
      </c>
    </row>
    <row r="15" spans="1:17" ht="18" customHeight="1">
      <c r="A15" s="8"/>
      <c r="B15" s="8">
        <f t="shared" si="0"/>
        <v>7</v>
      </c>
      <c r="C15" s="23" t="s">
        <v>99</v>
      </c>
      <c r="D15" s="23" t="s">
        <v>62</v>
      </c>
      <c r="E15" s="23" t="s">
        <v>69</v>
      </c>
      <c r="F15" s="23">
        <v>9112</v>
      </c>
      <c r="G15" s="24">
        <v>126945.88</v>
      </c>
      <c r="H15" s="16">
        <v>8541</v>
      </c>
      <c r="I15" s="17">
        <v>77868.8800000004</v>
      </c>
      <c r="J15" s="16">
        <v>44</v>
      </c>
      <c r="K15" s="17">
        <v>1760</v>
      </c>
      <c r="L15" s="16">
        <v>489</v>
      </c>
      <c r="M15" s="17">
        <v>45077</v>
      </c>
      <c r="N15" s="16">
        <v>38</v>
      </c>
      <c r="O15" s="17">
        <v>2240</v>
      </c>
      <c r="P15" s="16">
        <v>0</v>
      </c>
      <c r="Q15" s="17">
        <v>0</v>
      </c>
    </row>
    <row r="16" spans="1:17" ht="18" customHeight="1">
      <c r="A16" s="8"/>
      <c r="B16" s="8">
        <f t="shared" si="0"/>
        <v>8</v>
      </c>
      <c r="C16" s="23" t="s">
        <v>99</v>
      </c>
      <c r="D16" s="23" t="s">
        <v>62</v>
      </c>
      <c r="E16" s="23" t="s">
        <v>70</v>
      </c>
      <c r="F16" s="23">
        <v>6211</v>
      </c>
      <c r="G16" s="24">
        <v>67971.41000000035</v>
      </c>
      <c r="H16" s="16">
        <v>5655</v>
      </c>
      <c r="I16" s="17">
        <v>50143.410000000345</v>
      </c>
      <c r="J16" s="16">
        <v>0</v>
      </c>
      <c r="K16" s="17">
        <v>0</v>
      </c>
      <c r="L16" s="16">
        <v>528</v>
      </c>
      <c r="M16" s="17">
        <v>16148</v>
      </c>
      <c r="N16" s="16">
        <v>28</v>
      </c>
      <c r="O16" s="17">
        <v>1680</v>
      </c>
      <c r="P16" s="16">
        <v>0</v>
      </c>
      <c r="Q16" s="17">
        <v>0</v>
      </c>
    </row>
    <row r="17" spans="1:17" ht="18" customHeight="1">
      <c r="A17" s="8"/>
      <c r="B17" s="8">
        <f t="shared" si="0"/>
        <v>9</v>
      </c>
      <c r="C17" s="23" t="s">
        <v>99</v>
      </c>
      <c r="D17" s="23" t="s">
        <v>62</v>
      </c>
      <c r="E17" s="23" t="s">
        <v>71</v>
      </c>
      <c r="F17" s="23">
        <v>535</v>
      </c>
      <c r="G17" s="24">
        <v>321500</v>
      </c>
      <c r="H17" s="16">
        <v>0</v>
      </c>
      <c r="I17" s="17">
        <v>0</v>
      </c>
      <c r="J17" s="16">
        <v>0</v>
      </c>
      <c r="K17" s="17">
        <v>0</v>
      </c>
      <c r="L17" s="16">
        <v>535</v>
      </c>
      <c r="M17" s="17">
        <v>321500</v>
      </c>
      <c r="N17" s="16">
        <v>0</v>
      </c>
      <c r="O17" s="17">
        <v>0</v>
      </c>
      <c r="P17" s="16">
        <v>0</v>
      </c>
      <c r="Q17" s="17">
        <v>0</v>
      </c>
    </row>
    <row r="18" spans="1:17" ht="18" customHeight="1">
      <c r="A18" s="8"/>
      <c r="B18" s="8">
        <f t="shared" si="0"/>
        <v>10</v>
      </c>
      <c r="C18" s="23" t="s">
        <v>99</v>
      </c>
      <c r="D18" s="23" t="s">
        <v>62</v>
      </c>
      <c r="E18" s="23" t="s">
        <v>72</v>
      </c>
      <c r="F18" s="23">
        <v>68</v>
      </c>
      <c r="G18" s="24">
        <v>34600</v>
      </c>
      <c r="H18" s="16">
        <v>0</v>
      </c>
      <c r="I18" s="17">
        <v>0</v>
      </c>
      <c r="J18" s="16">
        <v>0</v>
      </c>
      <c r="K18" s="17">
        <v>0</v>
      </c>
      <c r="L18" s="16">
        <v>68</v>
      </c>
      <c r="M18" s="17">
        <v>34600</v>
      </c>
      <c r="N18" s="16">
        <v>0</v>
      </c>
      <c r="O18" s="17">
        <v>0</v>
      </c>
      <c r="P18" s="16">
        <v>0</v>
      </c>
      <c r="Q18" s="17">
        <v>0</v>
      </c>
    </row>
    <row r="19" spans="1:17" ht="18" customHeight="1">
      <c r="A19" s="8"/>
      <c r="B19" s="8">
        <f t="shared" si="0"/>
        <v>11</v>
      </c>
      <c r="C19" s="23" t="s">
        <v>99</v>
      </c>
      <c r="D19" s="23" t="s">
        <v>62</v>
      </c>
      <c r="E19" s="23" t="s">
        <v>34</v>
      </c>
      <c r="F19" s="23">
        <v>333</v>
      </c>
      <c r="G19" s="24">
        <v>126380</v>
      </c>
      <c r="H19" s="16">
        <v>0</v>
      </c>
      <c r="I19" s="17">
        <v>0</v>
      </c>
      <c r="J19" s="16">
        <v>0</v>
      </c>
      <c r="K19" s="17">
        <v>0</v>
      </c>
      <c r="L19" s="16">
        <v>333</v>
      </c>
      <c r="M19" s="17">
        <v>126380</v>
      </c>
      <c r="N19" s="16">
        <v>0</v>
      </c>
      <c r="O19" s="17">
        <v>0</v>
      </c>
      <c r="P19" s="16">
        <v>0</v>
      </c>
      <c r="Q19" s="17">
        <v>0</v>
      </c>
    </row>
    <row r="20" spans="1:17" ht="18" customHeight="1">
      <c r="A20" s="8"/>
      <c r="B20" s="8">
        <f t="shared" si="0"/>
        <v>12</v>
      </c>
      <c r="C20" s="23" t="s">
        <v>99</v>
      </c>
      <c r="D20" s="23" t="s">
        <v>62</v>
      </c>
      <c r="E20" s="23" t="s">
        <v>73</v>
      </c>
      <c r="F20" s="23">
        <v>372</v>
      </c>
      <c r="G20" s="24">
        <v>30165</v>
      </c>
      <c r="H20" s="16">
        <v>0</v>
      </c>
      <c r="I20" s="17">
        <v>0</v>
      </c>
      <c r="J20" s="16">
        <v>0</v>
      </c>
      <c r="K20" s="17">
        <v>0</v>
      </c>
      <c r="L20" s="16">
        <v>372</v>
      </c>
      <c r="M20" s="17">
        <v>30165</v>
      </c>
      <c r="N20" s="16">
        <v>0</v>
      </c>
      <c r="O20" s="17">
        <v>0</v>
      </c>
      <c r="P20" s="16">
        <v>0</v>
      </c>
      <c r="Q20" s="17">
        <v>0</v>
      </c>
    </row>
    <row r="21" spans="1:17" ht="18" customHeight="1">
      <c r="A21" s="8"/>
      <c r="B21" s="8">
        <f t="shared" si="0"/>
        <v>13</v>
      </c>
      <c r="C21" s="23" t="s">
        <v>99</v>
      </c>
      <c r="D21" s="23" t="s">
        <v>62</v>
      </c>
      <c r="E21" s="23" t="s">
        <v>74</v>
      </c>
      <c r="F21" s="23">
        <v>19</v>
      </c>
      <c r="G21" s="24">
        <v>1140</v>
      </c>
      <c r="H21" s="16">
        <v>0</v>
      </c>
      <c r="I21" s="17">
        <v>0</v>
      </c>
      <c r="J21" s="16">
        <v>0</v>
      </c>
      <c r="K21" s="17">
        <v>0</v>
      </c>
      <c r="L21" s="16">
        <v>0</v>
      </c>
      <c r="M21" s="17">
        <v>0</v>
      </c>
      <c r="N21" s="16">
        <v>0</v>
      </c>
      <c r="O21" s="17">
        <v>0</v>
      </c>
      <c r="P21" s="16">
        <v>19</v>
      </c>
      <c r="Q21" s="17">
        <v>1140</v>
      </c>
    </row>
    <row r="22" spans="2:17" ht="24.75" customHeight="1">
      <c r="B22" s="9"/>
      <c r="C22" s="28" t="s">
        <v>43</v>
      </c>
      <c r="D22" s="28"/>
      <c r="E22" s="28"/>
      <c r="F22" s="10">
        <f>SUM($F$9:$F$21)</f>
        <v>62661</v>
      </c>
      <c r="G22" s="11">
        <f>SUM($G$9:$G$21)</f>
        <v>1191035.4699999897</v>
      </c>
      <c r="H22" s="18">
        <f>SUM($H$9:$H$21)</f>
        <v>59332</v>
      </c>
      <c r="I22" s="19">
        <f>SUM($I$9:$I$21)</f>
        <v>556236.4700000009</v>
      </c>
      <c r="J22" s="18">
        <f>SUM($J$9:$J$21)</f>
        <v>133</v>
      </c>
      <c r="K22" s="19">
        <f>SUM($K$9:$K$21)</f>
        <v>5320</v>
      </c>
      <c r="L22" s="18">
        <f>SUM($L$9:$L$21)</f>
        <v>3087</v>
      </c>
      <c r="M22" s="19">
        <f>SUM($M$9:$M$21)</f>
        <v>623819</v>
      </c>
      <c r="N22" s="18">
        <f>SUM($N$9:$N$21)</f>
        <v>90</v>
      </c>
      <c r="O22" s="19">
        <f>SUM($O$9:$O$21)</f>
        <v>4520</v>
      </c>
      <c r="P22" s="18">
        <f>SUM($P$9:$P$21)</f>
        <v>19</v>
      </c>
      <c r="Q22" s="19">
        <f>SUM($Q$9:$Q$21)</f>
        <v>1140</v>
      </c>
    </row>
  </sheetData>
  <sheetProtection selectLockedCells="1" selectUnlockedCells="1"/>
  <mergeCells count="10">
    <mergeCell ref="C22:E22"/>
    <mergeCell ref="C3:Q3"/>
    <mergeCell ref="C4:Q4"/>
    <mergeCell ref="C5:Q5"/>
    <mergeCell ref="C7:C8"/>
    <mergeCell ref="D7:D8"/>
    <mergeCell ref="E7:E8"/>
    <mergeCell ref="F7:F8"/>
    <mergeCell ref="G7:G8"/>
    <mergeCell ref="H7:Q7"/>
  </mergeCells>
  <printOptions horizontalCentered="1"/>
  <pageMargins left="0.25" right="0.25" top="0.75" bottom="0.75" header="0.3" footer="0.3"/>
  <pageSetup fitToHeight="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Radu RM. Marciuc</cp:lastModifiedBy>
  <cp:lastPrinted>2023-05-24T12:53:08Z</cp:lastPrinted>
  <dcterms:created xsi:type="dcterms:W3CDTF">2023-05-24T12:52:20Z</dcterms:created>
  <dcterms:modified xsi:type="dcterms:W3CDTF">2023-05-24T12:53:19Z</dcterms:modified>
  <cp:category>FelixAghinitei</cp:category>
  <cp:version/>
  <cp:contentType/>
  <cp:contentStatus/>
</cp:coreProperties>
</file>