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1"/>
  </bookViews>
  <sheets>
    <sheet name="Decont.reg_trim1_2023" sheetId="1" r:id="rId1"/>
    <sheet name="SumarDecont" sheetId="2" r:id="rId2"/>
  </sheets>
  <definedNames>
    <definedName name="ClinicWeb" localSheetId="1">'SumarDecont'!$A$11:$M$21</definedName>
    <definedName name="ClinicWeb">#REF!</definedName>
  </definedNames>
  <calcPr fullCalcOnLoad="1"/>
</workbook>
</file>

<file path=xl/sharedStrings.xml><?xml version="1.0" encoding="utf-8"?>
<sst xmlns="http://schemas.openxmlformats.org/spreadsheetml/2006/main" count="87" uniqueCount="63">
  <si>
    <t>Nume calendar</t>
  </si>
  <si>
    <t>Nr. document</t>
  </si>
  <si>
    <t>Data eliberării</t>
  </si>
  <si>
    <t>Nume partener</t>
  </si>
  <si>
    <t>SPITALUL JUDETEAN "MAVROMATI"</t>
  </si>
  <si>
    <t>27717</t>
  </si>
  <si>
    <t>2021</t>
  </si>
  <si>
    <t>SPITALUL MUNICIPAL DOROHOI</t>
  </si>
  <si>
    <t>27719</t>
  </si>
  <si>
    <t>SPITALUL DE PNEUMOFTIZIOLOGIE</t>
  </si>
  <si>
    <t>27720</t>
  </si>
  <si>
    <t>TOTAL</t>
  </si>
  <si>
    <t>An
contract
furnizor</t>
  </si>
  <si>
    <t>CASA DE ASIGURĂRI DE SĂNĂTATE BOTOŞANI</t>
  </si>
  <si>
    <t>CENTRALIZATOR DECONTARE</t>
  </si>
  <si>
    <t>Nr.
contract
furnizor</t>
  </si>
  <si>
    <t>Valoare
DECONTAT</t>
  </si>
  <si>
    <t>Servicii medicale în asistenţa medicală de specialitate din ambulatoriu pentru specialităţile clinice, inclusiv serviciilor medicale clinice de
medicină fizică și de reabilitare, acupunctură, planificare familială şi îngrijiri paliative</t>
  </si>
  <si>
    <t>CASA DE ASIGURARI DE SANATATE BOTOSANI</t>
  </si>
  <si>
    <t>CENTRALIZATOR SUMAR DECONTURI PE SPECIALITATI</t>
  </si>
  <si>
    <t>Luna</t>
  </si>
  <si>
    <t>Anul</t>
  </si>
  <si>
    <t>Furnizori</t>
  </si>
  <si>
    <t>Specialitati</t>
  </si>
  <si>
    <t>Nr
Servicii</t>
  </si>
  <si>
    <t>Nr. puncte/lună pentru consultaţii şi servicii acordate
în cadrul pachetelor de servicii medicale</t>
  </si>
  <si>
    <t>Majorarea
nr. de
puncte în
funcţie
de condiţiile 
în care
se
desfăşoară
activitatea</t>
  </si>
  <si>
    <t xml:space="preserve">Majorarea
nr. de
puncte în
funcţie de
gradul
profesional
</t>
  </si>
  <si>
    <t>Nr. total puncte
realizate pe lună</t>
  </si>
  <si>
    <t>VALOAREA
(Valoarea
minimă
garantată
pentru un
punct pe
serviciu
medical este
unică pe ţară
şi este în
valoare de
4,00 lei)</t>
  </si>
  <si>
    <t>Total din
care:</t>
  </si>
  <si>
    <t>Puncte aferente
consultaţiilor şi
serviciilor medicale
clinice</t>
  </si>
  <si>
    <t>Puncte aferente
serviciilor conexe</t>
  </si>
  <si>
    <t>2023</t>
  </si>
  <si>
    <t>DIABET ZAHARAT, NUTRITIE SI BOLI METABOLICE</t>
  </si>
  <si>
    <t>Spitalul de Pneumoftiziologie Botosani</t>
  </si>
  <si>
    <t>PNEUMOLOGIE</t>
  </si>
  <si>
    <t>Spitalul de Pneumoftiziologie Botosani Total</t>
  </si>
  <si>
    <t>MEDICINA INTERNA</t>
  </si>
  <si>
    <t>Spitalul Judetean de Urgenta "Mavromati" Botosani</t>
  </si>
  <si>
    <t>DERMATOVENEROLOGIE</t>
  </si>
  <si>
    <t>OBSTETRICA-GINECOLOGIE</t>
  </si>
  <si>
    <t>UROLOGIE</t>
  </si>
  <si>
    <t>Spitalul Judetean de Urgenta "Mavromati" Botosani Total</t>
  </si>
  <si>
    <t>Spitalul Municipal Dorohoi</t>
  </si>
  <si>
    <t>Spitalul Municipal Dorohoi Total</t>
  </si>
  <si>
    <t>Grand Total</t>
  </si>
  <si>
    <t>03-05-2023</t>
  </si>
  <si>
    <t>Servicii medicale în asistenţa medicală de specialitate din ambulatoriu pentru specialităţile clinice, inclusiv serviciilor medicale
clinice demedicină fizică și de reabilitare, acupunctură, planificare familială şi îngrijiri paliative</t>
  </si>
  <si>
    <t>IAN2023 CLIN CAS-BT</t>
  </si>
  <si>
    <t>REG-CLIN1003069655842</t>
  </si>
  <si>
    <t>FEB2023 CLIN CAS-BT</t>
  </si>
  <si>
    <t>REG-CLIN1003069687725</t>
  </si>
  <si>
    <t>MAR2023 CLIN CAS-BT</t>
  </si>
  <si>
    <t>REG-CLIN1003069684623</t>
  </si>
  <si>
    <t>REG-CLIN1003060719936</t>
  </si>
  <si>
    <t>10-04-2023</t>
  </si>
  <si>
    <t>REG-CLIN1313060721002</t>
  </si>
  <si>
    <t>01</t>
  </si>
  <si>
    <t>02</t>
  </si>
  <si>
    <t>03</t>
  </si>
  <si>
    <r>
      <t xml:space="preserve">REGULARIZARE TRIM I 2023
</t>
    </r>
    <r>
      <rPr>
        <sz val="12"/>
        <rFont val="Arial"/>
        <family val="2"/>
      </rPr>
      <t>(Lista mesajelor de eroare corectate (servicii validate) si respinse in urma regularizarii - depistate la procesarea serviciilor
clinice in ambulatoriul de specialitate pentru specialitati clinice)</t>
    </r>
  </si>
  <si>
    <r>
      <t xml:space="preserve">REGULARIZARE TRIM I 2023
</t>
    </r>
    <r>
      <rPr>
        <sz val="12"/>
        <color indexed="8"/>
        <rFont val="Arial"/>
        <family val="2"/>
      </rPr>
      <t>(Lista mesajelor de eroare corectate (servicii validate) si respinse in urma regularizarii - depistate la procesarea serviciilor
clinice in ambulatoriul de specialitate pentru specialitati clinice)</t>
    </r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</si>
</sst>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dddd\,\ mmmm\ dd\,\ yyyy"/>
    <numFmt numFmtId="174" formatCode="#,##0.00_ ;\-#,##0.00\ "/>
  </numFmts>
  <fonts count="3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172" fontId="3" fillId="22" borderId="11" xfId="0" applyNumberFormat="1" applyFont="1" applyFill="1" applyBorder="1" applyAlignment="1">
      <alignment vertical="center"/>
    </xf>
    <xf numFmtId="0" fontId="24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/>
      <protection/>
    </xf>
    <xf numFmtId="0" fontId="11" fillId="0" borderId="0" xfId="55" applyAlignment="1">
      <alignment vertical="center"/>
      <protection/>
    </xf>
    <xf numFmtId="0" fontId="11" fillId="0" borderId="0" xfId="55" applyAlignment="1">
      <alignment horizontal="center" vertical="center"/>
      <protection/>
    </xf>
    <xf numFmtId="4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0" fontId="11" fillId="22" borderId="12" xfId="56" applyFont="1" applyFill="1" applyBorder="1" applyAlignment="1">
      <alignment vertical="center"/>
    </xf>
    <xf numFmtId="0" fontId="11" fillId="22" borderId="13" xfId="56" applyFont="1" applyFill="1" applyBorder="1" applyAlignment="1">
      <alignment vertical="center"/>
    </xf>
    <xf numFmtId="0" fontId="24" fillId="22" borderId="13" xfId="56" applyFont="1" applyFill="1" applyBorder="1" applyAlignment="1">
      <alignment vertical="center"/>
    </xf>
    <xf numFmtId="0" fontId="11" fillId="22" borderId="14" xfId="56" applyFont="1" applyFill="1" applyBorder="1" applyAlignment="1">
      <alignment vertical="center"/>
    </xf>
    <xf numFmtId="4" fontId="24" fillId="22" borderId="11" xfId="56" applyNumberFormat="1" applyFont="1" applyFill="1" applyBorder="1" applyAlignment="1">
      <alignment vertical="center"/>
    </xf>
    <xf numFmtId="172" fontId="24" fillId="22" borderId="11" xfId="56" applyNumberFormat="1" applyFont="1" applyFill="1" applyBorder="1" applyAlignment="1">
      <alignment vertical="center"/>
    </xf>
    <xf numFmtId="0" fontId="11" fillId="0" borderId="15" xfId="55" applyBorder="1" applyAlignment="1">
      <alignment vertical="center"/>
      <protection/>
    </xf>
    <xf numFmtId="0" fontId="11" fillId="0" borderId="15" xfId="55" applyBorder="1" applyAlignment="1">
      <alignment vertical="center" wrapText="1"/>
      <protection/>
    </xf>
    <xf numFmtId="0" fontId="27" fillId="0" borderId="15" xfId="55" applyFont="1" applyBorder="1" applyAlignment="1">
      <alignment vertical="center"/>
      <protection/>
    </xf>
    <xf numFmtId="0" fontId="11" fillId="0" borderId="15" xfId="55" applyFont="1" applyBorder="1" applyAlignment="1">
      <alignment vertical="center"/>
      <protection/>
    </xf>
    <xf numFmtId="4" fontId="11" fillId="0" borderId="11" xfId="55" applyNumberFormat="1" applyBorder="1" applyAlignment="1">
      <alignment vertical="center"/>
      <protection/>
    </xf>
    <xf numFmtId="7" fontId="11" fillId="0" borderId="15" xfId="55" applyNumberFormat="1" applyBorder="1" applyAlignment="1">
      <alignment vertical="center"/>
      <protection/>
    </xf>
    <xf numFmtId="0" fontId="11" fillId="21" borderId="11" xfId="55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6" fillId="0" borderId="0" xfId="55" applyNumberFormat="1" applyFont="1" applyAlignment="1">
      <alignment horizontal="center" vertical="center" wrapText="1"/>
      <protection/>
    </xf>
    <xf numFmtId="49" fontId="26" fillId="0" borderId="0" xfId="55" applyNumberFormat="1" applyFont="1" applyAlignment="1">
      <alignment horizontal="center" vertical="center"/>
      <protection/>
    </xf>
    <xf numFmtId="4" fontId="0" fillId="0" borderId="10" xfId="0" applyNumberFormat="1" applyBorder="1" applyAlignment="1">
      <alignment horizontal="right" vertical="center"/>
    </xf>
    <xf numFmtId="7" fontId="11" fillId="0" borderId="0" xfId="55" applyNumberFormat="1" applyAlignment="1" quotePrefix="1">
      <alignment horizontal="right" vertical="center"/>
      <protection/>
    </xf>
    <xf numFmtId="0" fontId="3" fillId="22" borderId="1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26" fillId="0" borderId="0" xfId="55" applyNumberFormat="1" applyFont="1" applyAlignment="1">
      <alignment horizontal="center" vertical="center" wrapText="1"/>
      <protection/>
    </xf>
    <xf numFmtId="49" fontId="26" fillId="0" borderId="0" xfId="55" applyNumberFormat="1" applyFont="1" applyAlignment="1">
      <alignment horizontal="center" vertical="center"/>
      <protection/>
    </xf>
    <xf numFmtId="0" fontId="11" fillId="21" borderId="11" xfId="55" applyFill="1" applyBorder="1" applyAlignment="1">
      <alignment horizontal="center" vertical="center" wrapText="1"/>
      <protection/>
    </xf>
    <xf numFmtId="0" fontId="11" fillId="21" borderId="11" xfId="55" applyFill="1" applyBorder="1" applyAlignment="1">
      <alignment horizontal="center" vertical="center"/>
      <protection/>
    </xf>
    <xf numFmtId="0" fontId="11" fillId="24" borderId="15" xfId="55" applyFont="1" applyFill="1" applyBorder="1" applyAlignment="1">
      <alignment horizontal="center" vertical="center" wrapText="1"/>
      <protection/>
    </xf>
    <xf numFmtId="0" fontId="11" fillId="24" borderId="16" xfId="55" applyFont="1" applyFill="1" applyBorder="1" applyAlignment="1">
      <alignment horizontal="center" vertical="center"/>
      <protection/>
    </xf>
    <xf numFmtId="0" fontId="11" fillId="0" borderId="15" xfId="55" applyBorder="1" applyAlignment="1">
      <alignment vertical="center" wrapText="1"/>
      <protection/>
    </xf>
    <xf numFmtId="0" fontId="11" fillId="0" borderId="17" xfId="55" applyBorder="1" applyAlignment="1">
      <alignment vertical="center" wrapText="1"/>
      <protection/>
    </xf>
    <xf numFmtId="0" fontId="11" fillId="0" borderId="16" xfId="55" applyBorder="1" applyAlignment="1">
      <alignment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11" fillId="24" borderId="15" xfId="55" applyFont="1" applyFill="1" applyBorder="1" applyAlignment="1">
      <alignment horizontal="center" vertical="center"/>
      <protection/>
    </xf>
    <xf numFmtId="7" fontId="11" fillId="24" borderId="15" xfId="55" applyNumberFormat="1" applyFont="1" applyFill="1" applyBorder="1" applyAlignment="1">
      <alignment horizontal="center" vertical="center" wrapText="1"/>
      <protection/>
    </xf>
    <xf numFmtId="7" fontId="11" fillId="24" borderId="16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2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21.421875" style="1" customWidth="1"/>
    <col min="3" max="3" width="23.8515625" style="1" customWidth="1"/>
    <col min="4" max="4" width="14.140625" style="1" bestFit="1" customWidth="1"/>
    <col min="5" max="5" width="46.8515625" style="1" customWidth="1"/>
    <col min="6" max="6" width="14.421875" style="1" customWidth="1"/>
    <col min="7" max="8" width="11.00390625" style="1" customWidth="1"/>
    <col min="9" max="16384" width="9.140625" style="1" customWidth="1"/>
  </cols>
  <sheetData>
    <row r="1" ht="12.75">
      <c r="B1" s="1" t="s">
        <v>13</v>
      </c>
    </row>
    <row r="4" spans="2:8" s="5" customFormat="1" ht="18">
      <c r="B4" s="34" t="s">
        <v>14</v>
      </c>
      <c r="C4" s="34"/>
      <c r="D4" s="34"/>
      <c r="E4" s="34"/>
      <c r="F4" s="34"/>
      <c r="G4" s="34"/>
      <c r="H4" s="34"/>
    </row>
    <row r="5" spans="2:8" s="5" customFormat="1" ht="40.5" customHeight="1">
      <c r="B5" s="35" t="s">
        <v>48</v>
      </c>
      <c r="C5" s="36"/>
      <c r="D5" s="36"/>
      <c r="E5" s="36"/>
      <c r="F5" s="36"/>
      <c r="G5" s="36"/>
      <c r="H5" s="36"/>
    </row>
    <row r="6" spans="2:8" s="5" customFormat="1" ht="7.5" customHeight="1">
      <c r="B6" s="27"/>
      <c r="C6" s="28"/>
      <c r="D6" s="28"/>
      <c r="E6" s="28"/>
      <c r="F6" s="28"/>
      <c r="G6" s="28"/>
      <c r="H6" s="28"/>
    </row>
    <row r="7" spans="2:8" s="5" customFormat="1" ht="59.25" customHeight="1">
      <c r="B7" s="35" t="s">
        <v>61</v>
      </c>
      <c r="C7" s="36"/>
      <c r="D7" s="36"/>
      <c r="E7" s="36"/>
      <c r="F7" s="36"/>
      <c r="G7" s="36"/>
      <c r="H7" s="36"/>
    </row>
    <row r="10" spans="2:8" ht="39.75" customHeight="1">
      <c r="B10" s="2" t="s">
        <v>0</v>
      </c>
      <c r="C10" s="2" t="s">
        <v>1</v>
      </c>
      <c r="D10" s="2" t="s">
        <v>2</v>
      </c>
      <c r="E10" s="2" t="s">
        <v>3</v>
      </c>
      <c r="F10" s="3" t="s">
        <v>16</v>
      </c>
      <c r="G10" s="3" t="s">
        <v>15</v>
      </c>
      <c r="H10" s="3" t="s">
        <v>12</v>
      </c>
    </row>
    <row r="11" spans="1:8" ht="22.5" customHeight="1">
      <c r="A11" s="1">
        <v>1</v>
      </c>
      <c r="B11" s="4" t="s">
        <v>49</v>
      </c>
      <c r="C11" s="4" t="s">
        <v>50</v>
      </c>
      <c r="D11" s="4" t="s">
        <v>47</v>
      </c>
      <c r="E11" s="4" t="s">
        <v>4</v>
      </c>
      <c r="F11" s="31">
        <v>-61.44</v>
      </c>
      <c r="G11" s="4" t="s">
        <v>5</v>
      </c>
      <c r="H11" s="4" t="s">
        <v>6</v>
      </c>
    </row>
    <row r="12" spans="1:8" ht="22.5" customHeight="1">
      <c r="A12" s="1">
        <v>2</v>
      </c>
      <c r="B12" s="4" t="s">
        <v>51</v>
      </c>
      <c r="C12" s="4" t="s">
        <v>52</v>
      </c>
      <c r="D12" s="4" t="s">
        <v>47</v>
      </c>
      <c r="E12" s="4" t="s">
        <v>4</v>
      </c>
      <c r="F12" s="31">
        <v>-187.68</v>
      </c>
      <c r="G12" s="4" t="s">
        <v>5</v>
      </c>
      <c r="H12" s="4" t="s">
        <v>6</v>
      </c>
    </row>
    <row r="13" spans="1:8" ht="22.5" customHeight="1">
      <c r="A13" s="1">
        <v>3</v>
      </c>
      <c r="B13" s="4" t="s">
        <v>53</v>
      </c>
      <c r="C13" s="4" t="s">
        <v>54</v>
      </c>
      <c r="D13" s="4" t="s">
        <v>47</v>
      </c>
      <c r="E13" s="4" t="s">
        <v>4</v>
      </c>
      <c r="F13" s="31">
        <v>640.8</v>
      </c>
      <c r="G13" s="4" t="s">
        <v>5</v>
      </c>
      <c r="H13" s="4" t="s">
        <v>6</v>
      </c>
    </row>
    <row r="14" spans="1:8" ht="22.5" customHeight="1">
      <c r="A14" s="1">
        <v>4</v>
      </c>
      <c r="B14" s="4" t="s">
        <v>49</v>
      </c>
      <c r="C14" s="4" t="s">
        <v>55</v>
      </c>
      <c r="D14" s="4" t="s">
        <v>56</v>
      </c>
      <c r="E14" s="4" t="s">
        <v>7</v>
      </c>
      <c r="F14" s="31">
        <v>-113.28</v>
      </c>
      <c r="G14" s="4" t="s">
        <v>8</v>
      </c>
      <c r="H14" s="4" t="s">
        <v>6</v>
      </c>
    </row>
    <row r="15" spans="1:8" ht="22.5" customHeight="1">
      <c r="A15" s="1">
        <v>5</v>
      </c>
      <c r="B15" s="4" t="s">
        <v>49</v>
      </c>
      <c r="C15" s="4" t="s">
        <v>57</v>
      </c>
      <c r="D15" s="4" t="s">
        <v>56</v>
      </c>
      <c r="E15" s="4" t="s">
        <v>9</v>
      </c>
      <c r="F15" s="31">
        <v>-61.44</v>
      </c>
      <c r="G15" s="4" t="s">
        <v>10</v>
      </c>
      <c r="H15" s="4" t="s">
        <v>6</v>
      </c>
    </row>
    <row r="16" spans="2:6" ht="22.5" customHeight="1">
      <c r="B16" s="33" t="s">
        <v>11</v>
      </c>
      <c r="C16" s="33"/>
      <c r="D16" s="33"/>
      <c r="E16" s="33"/>
      <c r="F16" s="6">
        <f>SUM(F11:F15)</f>
        <v>216.95999999999998</v>
      </c>
    </row>
  </sheetData>
  <sheetProtection/>
  <mergeCells count="4">
    <mergeCell ref="B16:E16"/>
    <mergeCell ref="B4:H4"/>
    <mergeCell ref="B5:H5"/>
    <mergeCell ref="B7:H7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zoomScalePageLayoutView="0" workbookViewId="0" topLeftCell="A1">
      <selection activeCell="A1" sqref="A1"/>
    </sheetView>
  </sheetViews>
  <sheetFormatPr defaultColWidth="9.140625" defaultRowHeight="15" customHeight="1" outlineLevelRow="2"/>
  <cols>
    <col min="1" max="1" width="0.71875" style="9" customWidth="1"/>
    <col min="2" max="3" width="5.8515625" style="9" customWidth="1"/>
    <col min="4" max="4" width="33.7109375" style="9" customWidth="1"/>
    <col min="5" max="5" width="42.28125" style="9" bestFit="1" customWidth="1"/>
    <col min="6" max="6" width="6.8515625" style="9" bestFit="1" customWidth="1"/>
    <col min="7" max="7" width="8.00390625" style="10" bestFit="1" customWidth="1"/>
    <col min="8" max="8" width="13.140625" style="11" customWidth="1"/>
    <col min="9" max="9" width="9.8515625" style="11" customWidth="1"/>
    <col min="10" max="10" width="10.8515625" style="11" bestFit="1" customWidth="1"/>
    <col min="11" max="11" width="10.8515625" style="11" customWidth="1"/>
    <col min="12" max="12" width="8.00390625" style="11" bestFit="1" customWidth="1"/>
    <col min="13" max="13" width="11.7109375" style="12" bestFit="1" customWidth="1"/>
    <col min="14" max="16384" width="9.140625" style="9" customWidth="1"/>
  </cols>
  <sheetData>
    <row r="1" spans="2:4" ht="15" customHeight="1">
      <c r="B1" s="7" t="s">
        <v>18</v>
      </c>
      <c r="C1" s="8"/>
      <c r="D1" s="8"/>
    </row>
    <row r="2" spans="3:4" ht="15" customHeight="1">
      <c r="C2" s="8"/>
      <c r="D2" s="8"/>
    </row>
    <row r="3" spans="2:13" s="13" customFormat="1" ht="18.75" customHeight="1">
      <c r="B3" s="46" t="s">
        <v>19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s="13" customFormat="1" ht="33" customHeight="1">
      <c r="B4" s="37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s="13" customFormat="1" ht="9" customHeight="1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13" s="13" customFormat="1" ht="57" customHeight="1">
      <c r="B6" s="37" t="s">
        <v>62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8" ht="15" customHeight="1">
      <c r="M8" s="32"/>
    </row>
    <row r="9" spans="2:13" ht="54.75" customHeight="1">
      <c r="B9" s="47" t="s">
        <v>20</v>
      </c>
      <c r="C9" s="47" t="s">
        <v>21</v>
      </c>
      <c r="D9" s="47" t="s">
        <v>22</v>
      </c>
      <c r="E9" s="47" t="s">
        <v>23</v>
      </c>
      <c r="F9" s="41" t="s">
        <v>24</v>
      </c>
      <c r="G9" s="39" t="s">
        <v>25</v>
      </c>
      <c r="H9" s="40"/>
      <c r="I9" s="40"/>
      <c r="J9" s="39" t="s">
        <v>26</v>
      </c>
      <c r="K9" s="39" t="s">
        <v>27</v>
      </c>
      <c r="L9" s="39" t="s">
        <v>28</v>
      </c>
      <c r="M9" s="48" t="s">
        <v>29</v>
      </c>
    </row>
    <row r="10" spans="2:13" ht="105" customHeight="1">
      <c r="B10" s="42"/>
      <c r="C10" s="42"/>
      <c r="D10" s="42"/>
      <c r="E10" s="42"/>
      <c r="F10" s="42"/>
      <c r="G10" s="26" t="s">
        <v>30</v>
      </c>
      <c r="H10" s="26" t="s">
        <v>31</v>
      </c>
      <c r="I10" s="26" t="s">
        <v>32</v>
      </c>
      <c r="J10" s="40"/>
      <c r="K10" s="40"/>
      <c r="L10" s="40"/>
      <c r="M10" s="49"/>
    </row>
    <row r="11" spans="2:13" ht="15" customHeight="1" outlineLevel="2">
      <c r="B11" s="20" t="s">
        <v>58</v>
      </c>
      <c r="C11" s="20" t="s">
        <v>33</v>
      </c>
      <c r="D11" s="21" t="s">
        <v>35</v>
      </c>
      <c r="E11" s="22" t="s">
        <v>36</v>
      </c>
      <c r="F11" s="23">
        <v>1</v>
      </c>
      <c r="G11" s="24">
        <f>H11+I11</f>
        <v>-12.8</v>
      </c>
      <c r="H11" s="24">
        <v>-12.8</v>
      </c>
      <c r="I11" s="24">
        <v>0</v>
      </c>
      <c r="J11" s="24">
        <v>0</v>
      </c>
      <c r="K11" s="24">
        <v>-2.56</v>
      </c>
      <c r="L11" s="24">
        <v>-15.36</v>
      </c>
      <c r="M11" s="25">
        <v>-61.44</v>
      </c>
    </row>
    <row r="12" spans="2:13" ht="15" customHeight="1" outlineLevel="1">
      <c r="B12" s="14"/>
      <c r="C12" s="15"/>
      <c r="D12" s="16" t="s">
        <v>37</v>
      </c>
      <c r="E12" s="17"/>
      <c r="F12" s="18">
        <f aca="true" t="shared" si="0" ref="F12:M12">SUBTOTAL(9,F11:F11)</f>
        <v>1</v>
      </c>
      <c r="G12" s="18">
        <f t="shared" si="0"/>
        <v>-12.8</v>
      </c>
      <c r="H12" s="18">
        <f t="shared" si="0"/>
        <v>-12.8</v>
      </c>
      <c r="I12" s="18">
        <f t="shared" si="0"/>
        <v>0</v>
      </c>
      <c r="J12" s="18">
        <f t="shared" si="0"/>
        <v>0</v>
      </c>
      <c r="K12" s="18">
        <f t="shared" si="0"/>
        <v>-2.56</v>
      </c>
      <c r="L12" s="18">
        <f t="shared" si="0"/>
        <v>-15.36</v>
      </c>
      <c r="M12" s="19">
        <f t="shared" si="0"/>
        <v>-61.44</v>
      </c>
    </row>
    <row r="13" spans="2:13" ht="15" customHeight="1" outlineLevel="2">
      <c r="B13" s="20" t="s">
        <v>58</v>
      </c>
      <c r="C13" s="20" t="s">
        <v>33</v>
      </c>
      <c r="D13" s="43" t="s">
        <v>39</v>
      </c>
      <c r="E13" s="22" t="s">
        <v>34</v>
      </c>
      <c r="F13" s="23">
        <v>1</v>
      </c>
      <c r="G13" s="24">
        <f>H13+I13</f>
        <v>-12.8</v>
      </c>
      <c r="H13" s="24">
        <v>-12.8</v>
      </c>
      <c r="I13" s="24">
        <v>0</v>
      </c>
      <c r="J13" s="24">
        <v>0</v>
      </c>
      <c r="K13" s="24">
        <v>-2.56</v>
      </c>
      <c r="L13" s="24">
        <v>-15.36</v>
      </c>
      <c r="M13" s="25">
        <v>-61.44</v>
      </c>
    </row>
    <row r="14" spans="2:13" ht="15" customHeight="1" outlineLevel="2">
      <c r="B14" s="20" t="s">
        <v>59</v>
      </c>
      <c r="C14" s="20" t="s">
        <v>33</v>
      </c>
      <c r="D14" s="44"/>
      <c r="E14" s="22" t="s">
        <v>34</v>
      </c>
      <c r="F14" s="23">
        <v>1</v>
      </c>
      <c r="G14" s="24">
        <f>H14+I14</f>
        <v>-12.8</v>
      </c>
      <c r="H14" s="24">
        <v>-12.8</v>
      </c>
      <c r="I14" s="24">
        <v>0</v>
      </c>
      <c r="J14" s="24">
        <v>0</v>
      </c>
      <c r="K14" s="24">
        <v>-2.56</v>
      </c>
      <c r="L14" s="24">
        <v>-15.36</v>
      </c>
      <c r="M14" s="25">
        <v>-61.44</v>
      </c>
    </row>
    <row r="15" spans="2:13" ht="15" customHeight="1" outlineLevel="2">
      <c r="B15" s="20" t="s">
        <v>59</v>
      </c>
      <c r="C15" s="20" t="s">
        <v>33</v>
      </c>
      <c r="D15" s="44"/>
      <c r="E15" s="22" t="s">
        <v>38</v>
      </c>
      <c r="F15" s="23">
        <v>1</v>
      </c>
      <c r="G15" s="24">
        <f>H15+I15</f>
        <v>-12.8</v>
      </c>
      <c r="H15" s="24">
        <v>-12.8</v>
      </c>
      <c r="I15" s="24">
        <v>0</v>
      </c>
      <c r="J15" s="24">
        <v>0</v>
      </c>
      <c r="K15" s="24">
        <v>-2.56</v>
      </c>
      <c r="L15" s="24">
        <v>-15.36</v>
      </c>
      <c r="M15" s="25">
        <v>-61.44</v>
      </c>
    </row>
    <row r="16" spans="2:13" ht="15" customHeight="1" outlineLevel="2">
      <c r="B16" s="20" t="s">
        <v>59</v>
      </c>
      <c r="C16" s="20" t="s">
        <v>33</v>
      </c>
      <c r="D16" s="44"/>
      <c r="E16" s="22" t="s">
        <v>42</v>
      </c>
      <c r="F16" s="23">
        <v>1</v>
      </c>
      <c r="G16" s="24">
        <f>H16+I16</f>
        <v>-13.5</v>
      </c>
      <c r="H16" s="24">
        <v>-13.5</v>
      </c>
      <c r="I16" s="24">
        <v>0</v>
      </c>
      <c r="J16" s="24">
        <v>0</v>
      </c>
      <c r="K16" s="24">
        <v>-2.7</v>
      </c>
      <c r="L16" s="24">
        <v>-16.2</v>
      </c>
      <c r="M16" s="25">
        <v>-64.8</v>
      </c>
    </row>
    <row r="17" spans="2:13" ht="15" customHeight="1" outlineLevel="2">
      <c r="B17" s="20" t="s">
        <v>60</v>
      </c>
      <c r="C17" s="20" t="s">
        <v>33</v>
      </c>
      <c r="D17" s="45"/>
      <c r="E17" s="22" t="s">
        <v>41</v>
      </c>
      <c r="F17" s="23">
        <v>12</v>
      </c>
      <c r="G17" s="24">
        <f>H17+I17</f>
        <v>133.5</v>
      </c>
      <c r="H17" s="24">
        <v>133.5</v>
      </c>
      <c r="I17" s="24">
        <v>0</v>
      </c>
      <c r="J17" s="24">
        <v>0</v>
      </c>
      <c r="K17" s="24">
        <v>26.7</v>
      </c>
      <c r="L17" s="24">
        <v>160.2</v>
      </c>
      <c r="M17" s="25">
        <v>640.8</v>
      </c>
    </row>
    <row r="18" spans="2:13" ht="15" customHeight="1" outlineLevel="1">
      <c r="B18" s="14"/>
      <c r="C18" s="15"/>
      <c r="D18" s="16" t="s">
        <v>43</v>
      </c>
      <c r="E18" s="17"/>
      <c r="F18" s="18">
        <f aca="true" t="shared" si="1" ref="F18:M18">SUBTOTAL(9,F13:F17)</f>
        <v>16</v>
      </c>
      <c r="G18" s="18">
        <f t="shared" si="1"/>
        <v>81.6</v>
      </c>
      <c r="H18" s="18">
        <f t="shared" si="1"/>
        <v>81.6</v>
      </c>
      <c r="I18" s="18">
        <f t="shared" si="1"/>
        <v>0</v>
      </c>
      <c r="J18" s="18">
        <f t="shared" si="1"/>
        <v>0</v>
      </c>
      <c r="K18" s="18">
        <f t="shared" si="1"/>
        <v>16.32</v>
      </c>
      <c r="L18" s="18">
        <f t="shared" si="1"/>
        <v>97.91999999999999</v>
      </c>
      <c r="M18" s="19">
        <f t="shared" si="1"/>
        <v>391.67999999999995</v>
      </c>
    </row>
    <row r="19" spans="2:13" ht="15" customHeight="1" outlineLevel="2">
      <c r="B19" s="20" t="s">
        <v>58</v>
      </c>
      <c r="C19" s="20" t="s">
        <v>33</v>
      </c>
      <c r="D19" s="21" t="s">
        <v>44</v>
      </c>
      <c r="E19" s="22" t="s">
        <v>40</v>
      </c>
      <c r="F19" s="23">
        <v>2</v>
      </c>
      <c r="G19" s="24">
        <f>H19+I19</f>
        <v>-23.6</v>
      </c>
      <c r="H19" s="24">
        <v>-23.6</v>
      </c>
      <c r="I19" s="24">
        <v>0</v>
      </c>
      <c r="J19" s="24">
        <v>0</v>
      </c>
      <c r="K19" s="24">
        <v>-4.72</v>
      </c>
      <c r="L19" s="24">
        <v>-28.32</v>
      </c>
      <c r="M19" s="25">
        <v>-113.28</v>
      </c>
    </row>
    <row r="20" spans="2:13" ht="15" customHeight="1" outlineLevel="1">
      <c r="B20" s="14"/>
      <c r="C20" s="15"/>
      <c r="D20" s="16" t="s">
        <v>45</v>
      </c>
      <c r="E20" s="17"/>
      <c r="F20" s="18">
        <f aca="true" t="shared" si="2" ref="F20:M20">SUBTOTAL(9,F19:F19)</f>
        <v>2</v>
      </c>
      <c r="G20" s="18">
        <f t="shared" si="2"/>
        <v>-23.6</v>
      </c>
      <c r="H20" s="18">
        <f t="shared" si="2"/>
        <v>-23.6</v>
      </c>
      <c r="I20" s="18">
        <f t="shared" si="2"/>
        <v>0</v>
      </c>
      <c r="J20" s="18">
        <f t="shared" si="2"/>
        <v>0</v>
      </c>
      <c r="K20" s="18">
        <f t="shared" si="2"/>
        <v>-4.72</v>
      </c>
      <c r="L20" s="18">
        <f t="shared" si="2"/>
        <v>-28.32</v>
      </c>
      <c r="M20" s="19">
        <f t="shared" si="2"/>
        <v>-113.28</v>
      </c>
    </row>
    <row r="21" spans="2:13" ht="15" customHeight="1">
      <c r="B21" s="14"/>
      <c r="C21" s="15"/>
      <c r="D21" s="16" t="s">
        <v>46</v>
      </c>
      <c r="E21" s="17"/>
      <c r="F21" s="18">
        <f aca="true" t="shared" si="3" ref="F21:M21">SUBTOTAL(9,F11:F19)</f>
        <v>19</v>
      </c>
      <c r="G21" s="18">
        <f t="shared" si="3"/>
        <v>45.199999999999996</v>
      </c>
      <c r="H21" s="18">
        <f t="shared" si="3"/>
        <v>45.199999999999996</v>
      </c>
      <c r="I21" s="18">
        <f t="shared" si="3"/>
        <v>0</v>
      </c>
      <c r="J21" s="18">
        <f t="shared" si="3"/>
        <v>0</v>
      </c>
      <c r="K21" s="18">
        <f t="shared" si="3"/>
        <v>9.04</v>
      </c>
      <c r="L21" s="18">
        <f t="shared" si="3"/>
        <v>54.23999999999999</v>
      </c>
      <c r="M21" s="19">
        <f t="shared" si="3"/>
        <v>216.95999999999995</v>
      </c>
    </row>
  </sheetData>
  <sheetProtection/>
  <mergeCells count="14">
    <mergeCell ref="D9:D10"/>
    <mergeCell ref="E9:E10"/>
    <mergeCell ref="C9:C10"/>
    <mergeCell ref="B4:M4"/>
    <mergeCell ref="B6:M6"/>
    <mergeCell ref="L9:L10"/>
    <mergeCell ref="F9:F10"/>
    <mergeCell ref="D13:D17"/>
    <mergeCell ref="B3:M3"/>
    <mergeCell ref="B9:B10"/>
    <mergeCell ref="G9:I9"/>
    <mergeCell ref="J9:J10"/>
    <mergeCell ref="K9:K10"/>
    <mergeCell ref="M9:M10"/>
  </mergeCells>
  <printOptions horizontalCentered="1"/>
  <pageMargins left="0" right="0" top="0.3937007874015748" bottom="0.1968503937007874" header="0.11811023622047245" footer="0.11811023622047245"/>
  <pageSetup fitToHeight="1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2023-05-24T12:57:45Z</cp:lastPrinted>
  <dcterms:created xsi:type="dcterms:W3CDTF">2023-02-13T06:03:30Z</dcterms:created>
  <dcterms:modified xsi:type="dcterms:W3CDTF">2023-05-24T12:58:06Z</dcterms:modified>
  <cp:category>FelixAghinitei</cp:category>
  <cp:version/>
  <cp:contentType/>
  <cp:contentStatus/>
</cp:coreProperties>
</file>