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.apr2023" sheetId="1" r:id="rId1"/>
    <sheet name="SumarDecont" sheetId="2" r:id="rId2"/>
  </sheets>
  <definedNames>
    <definedName name="ClinicWeb" localSheetId="1">'SumarDecont'!$A$9:$M$83</definedName>
    <definedName name="ClinicWeb">#REF!</definedName>
    <definedName name="_xlnm.Print_Titles" localSheetId="1">'SumarDecont'!$7:$8</definedName>
  </definedNames>
  <calcPr fullCalcOnLoad="1"/>
</workbook>
</file>

<file path=xl/sharedStrings.xml><?xml version="1.0" encoding="utf-8"?>
<sst xmlns="http://schemas.openxmlformats.org/spreadsheetml/2006/main" count="292" uniqueCount="117">
  <si>
    <t>Nr. document</t>
  </si>
  <si>
    <t>Data eliberării</t>
  </si>
  <si>
    <t>Nume partener</t>
  </si>
  <si>
    <t>IATROPOLIS BOTOSANI</t>
  </si>
  <si>
    <t>18232</t>
  </si>
  <si>
    <t>2022</t>
  </si>
  <si>
    <t>PERSAN CLEAN</t>
  </si>
  <si>
    <t>18233</t>
  </si>
  <si>
    <t>SPITALUL JUDETEAN "MAVROMATI"</t>
  </si>
  <si>
    <t>27717</t>
  </si>
  <si>
    <t>2021</t>
  </si>
  <si>
    <t>SPITALUL DE RECUPERARE SF. GHEORGHE</t>
  </si>
  <si>
    <t>27718</t>
  </si>
  <si>
    <t>SPITALUL MUNICIPAL DOROHOI</t>
  </si>
  <si>
    <t>27719</t>
  </si>
  <si>
    <t>SPITALUL DE PNEUMOFTIZIOLOGIE</t>
  </si>
  <si>
    <t>27720</t>
  </si>
  <si>
    <t>CMI "GHIMPU LUDMILA"</t>
  </si>
  <si>
    <t>27721</t>
  </si>
  <si>
    <t>ALCOOR</t>
  </si>
  <si>
    <t>27722</t>
  </si>
  <si>
    <t>CMI DR. TIBULEAC NICOLETA STELA</t>
  </si>
  <si>
    <t>27724</t>
  </si>
  <si>
    <t>R.K.-MED</t>
  </si>
  <si>
    <t>27725</t>
  </si>
  <si>
    <t>TOTAL</t>
  </si>
  <si>
    <t>An
contract
furnizor</t>
  </si>
  <si>
    <t>CASA DE ASIGURĂRI DE SĂNĂTATE BOTOŞANI</t>
  </si>
  <si>
    <t>CENTRALIZATOR DECONTARE</t>
  </si>
  <si>
    <t>Nr.
contract
furnizor</t>
  </si>
  <si>
    <t>Valoare
DECONTAT</t>
  </si>
  <si>
    <t>Servicii medicale în asistenţa medicală de specialitate din ambulatoriu pentru specialităţile clinice, inclusiv serviciilor medicale clinice de
medicină fizică și de reabilitare, acupunctură, planificare familială şi îngrijiri paliative</t>
  </si>
  <si>
    <t>CASA DE ASIGURARI DE SANATATE BOTOSANI</t>
  </si>
  <si>
    <t>CENTRALIZATOR SUMAR DECONTURI PE SPECIALITATI</t>
  </si>
  <si>
    <t>Luna</t>
  </si>
  <si>
    <t>Anul</t>
  </si>
  <si>
    <t>Furnizori</t>
  </si>
  <si>
    <t>Specialitati</t>
  </si>
  <si>
    <t>Nr
Servicii</t>
  </si>
  <si>
    <t>Nr. puncte/lună pentru consultaţii şi servicii acordate
în cadrul pachetelor de servicii medicale</t>
  </si>
  <si>
    <t>Majorarea
nr. de
puncte în
funcţie
de condiţiile 
în care
se
desfăşoară
activitatea</t>
  </si>
  <si>
    <t xml:space="preserve">Majorarea
nr. de
puncte în
funcţie de
gradul
profesional
</t>
  </si>
  <si>
    <t>Nr. total puncte
realizate pe lună</t>
  </si>
  <si>
    <t>VALOAREA
(Valoarea
minimă
garantată
pentru un
punct pe
serviciu
medical este
unică pe ţară
şi este în
valoare de
4,00 lei)</t>
  </si>
  <si>
    <t>Total din
care:</t>
  </si>
  <si>
    <t>Puncte aferente
consultaţiilor şi
serviciilor medicale
clinice</t>
  </si>
  <si>
    <t>Puncte aferente
serviciilor conexe</t>
  </si>
  <si>
    <t>2023</t>
  </si>
  <si>
    <t>CMI Dr. Ghimpu Ludmila</t>
  </si>
  <si>
    <t>NEUROLOGIE</t>
  </si>
  <si>
    <t>CMI Dr. Ghimpu Ludmila Total</t>
  </si>
  <si>
    <t>CMI Dr. Tibuleac Nicoleta-Stela</t>
  </si>
  <si>
    <t>DIABET ZAHARAT, NUTRITIE SI BOLI METABOLICE</t>
  </si>
  <si>
    <t>CMI Dr. Tibuleac Nicoleta-Stela Total</t>
  </si>
  <si>
    <t>IATROPOLIS</t>
  </si>
  <si>
    <t>MEDICINA FIZICA DE REABILITARE</t>
  </si>
  <si>
    <t>IATROPOLIS Total</t>
  </si>
  <si>
    <t>S.C. Alcoor SRL</t>
  </si>
  <si>
    <t>OFTALMOLOGIE</t>
  </si>
  <si>
    <t>S.C. Alcoor SRL Total</t>
  </si>
  <si>
    <t>S.C. PERSAN CLEAN SRL</t>
  </si>
  <si>
    <t>S.C. PERSAN CLEAN SRL Total</t>
  </si>
  <si>
    <t>S.C. RK-MED SRL</t>
  </si>
  <si>
    <t>REUMATOLOGIE</t>
  </si>
  <si>
    <t>S.C. RK-MED SRL Total</t>
  </si>
  <si>
    <t>Spitalul de Pneumoftiziologie Botosani</t>
  </si>
  <si>
    <t>PNEUMOLOGIE</t>
  </si>
  <si>
    <t>Spitalul de Pneumoftiziologie Botosani Total</t>
  </si>
  <si>
    <t>Spitalul de Recuperare "Sf.Gheorghe" Botosani</t>
  </si>
  <si>
    <t>CARDIOLOGIE</t>
  </si>
  <si>
    <t>GERIATRIE SI GERONTOLOGIE</t>
  </si>
  <si>
    <t>MEDICINA INTERNA</t>
  </si>
  <si>
    <t>OTORINOLARINGOLOGIE</t>
  </si>
  <si>
    <t>Spitalul de Recuperare "Sf.Gheorghe" Botosani Total</t>
  </si>
  <si>
    <t>Spitalul Judetean de Urgenta "Mavromati" Botosani</t>
  </si>
  <si>
    <t>ALERGOLOGIE SI IMUNOLOGIE CLINICA</t>
  </si>
  <si>
    <t>BOLI INFECTIOASE</t>
  </si>
  <si>
    <t>CHIRURGIE GENERALA</t>
  </si>
  <si>
    <t>CHIRURGIE ORALA SI MAXILO-FACIALA</t>
  </si>
  <si>
    <t>CHIRURGIE PEDIATRICA</t>
  </si>
  <si>
    <t>CHIRURGIE PLASTICA, ESTETICA SI MICROCHIRURGIE RECONSTRUCTIVA</t>
  </si>
  <si>
    <t>CHIRURGIE SI ORTOPEDIE PEDIATRICA</t>
  </si>
  <si>
    <t>CHIRURGIE VASCULARA</t>
  </si>
  <si>
    <t>DERMATOVENEROLOGIE</t>
  </si>
  <si>
    <t>ENDOCRINOLOGIE</t>
  </si>
  <si>
    <t>GASTROENTEROLOGIE</t>
  </si>
  <si>
    <t>HEMATOLOGIE</t>
  </si>
  <si>
    <t>NEFROLOGIE</t>
  </si>
  <si>
    <t>NEUROCHIRURGIE</t>
  </si>
  <si>
    <t>OBSTETRICA-GINECOLOGIE</t>
  </si>
  <si>
    <t>ONCOLOGIE MEDICALA</t>
  </si>
  <si>
    <t>ORTOPEDIE PEDIATRICA</t>
  </si>
  <si>
    <t>ORTOPEDIE SI TRAUMATOLOGIE</t>
  </si>
  <si>
    <t>PEDIATRIE</t>
  </si>
  <si>
    <t>PSIHIATRIE</t>
  </si>
  <si>
    <t>PSIHIATRIE PEDIATRICA</t>
  </si>
  <si>
    <t>UROLOGIE</t>
  </si>
  <si>
    <t>Spitalul Judetean de Urgenta "Mavromati" Botosani Total</t>
  </si>
  <si>
    <t>Spitalul Municipal Dorohoi</t>
  </si>
  <si>
    <t>Spitalul Municipal Dorohoi Total</t>
  </si>
  <si>
    <t>Grand Total</t>
  </si>
  <si>
    <t>APRILIE 2023</t>
  </si>
  <si>
    <t>CLIN1313068820180</t>
  </si>
  <si>
    <t>02-05-2023</t>
  </si>
  <si>
    <t>CLIN1313068866572</t>
  </si>
  <si>
    <t>CLIN1313070234972</t>
  </si>
  <si>
    <t>04-05-2023</t>
  </si>
  <si>
    <t>CLIN1313068941001</t>
  </si>
  <si>
    <t>CLIN1313069088156</t>
  </si>
  <si>
    <t>CLIN1313068773770</t>
  </si>
  <si>
    <t>CLIN1313069715951</t>
  </si>
  <si>
    <t>03-05-2023</t>
  </si>
  <si>
    <t>CLIN1313068743267</t>
  </si>
  <si>
    <t>CLIN1313068749236</t>
  </si>
  <si>
    <t>CLIN1313068661290</t>
  </si>
  <si>
    <t>04</t>
  </si>
  <si>
    <t>Nr. Crt.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</si>
</sst>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#,##0.00_ ;\-#,##0.00\ "/>
  </numFmts>
  <fonts count="2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172" fontId="3" fillId="22" borderId="11" xfId="0" applyNumberFormat="1" applyFont="1" applyFill="1" applyBorder="1" applyAlignment="1">
      <alignment vertical="center"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/>
      <protection/>
    </xf>
    <xf numFmtId="0" fontId="11" fillId="0" borderId="0" xfId="55" applyAlignment="1">
      <alignment vertical="center"/>
      <protection/>
    </xf>
    <xf numFmtId="0" fontId="11" fillId="0" borderId="0" xfId="55" applyAlignment="1">
      <alignment horizontal="center" vertical="center"/>
      <protection/>
    </xf>
    <xf numFmtId="4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0" fontId="11" fillId="22" borderId="12" xfId="56" applyFont="1" applyFill="1" applyBorder="1" applyAlignment="1">
      <alignment vertical="center"/>
    </xf>
    <xf numFmtId="0" fontId="11" fillId="22" borderId="13" xfId="56" applyFont="1" applyFill="1" applyBorder="1" applyAlignment="1">
      <alignment vertical="center"/>
    </xf>
    <xf numFmtId="0" fontId="24" fillId="22" borderId="13" xfId="56" applyFont="1" applyFill="1" applyBorder="1" applyAlignment="1">
      <alignment vertical="center"/>
    </xf>
    <xf numFmtId="0" fontId="11" fillId="22" borderId="14" xfId="56" applyFont="1" applyFill="1" applyBorder="1" applyAlignment="1">
      <alignment vertical="center"/>
    </xf>
    <xf numFmtId="4" fontId="24" fillId="22" borderId="11" xfId="56" applyNumberFormat="1" applyFont="1" applyFill="1" applyBorder="1" applyAlignment="1">
      <alignment vertical="center"/>
    </xf>
    <xf numFmtId="172" fontId="24" fillId="22" borderId="11" xfId="56" applyNumberFormat="1" applyFont="1" applyFill="1" applyBorder="1" applyAlignment="1">
      <alignment vertical="center"/>
    </xf>
    <xf numFmtId="0" fontId="11" fillId="0" borderId="15" xfId="55" applyBorder="1" applyAlignment="1">
      <alignment vertical="center"/>
      <protection/>
    </xf>
    <xf numFmtId="0" fontId="11" fillId="0" borderId="15" xfId="55" applyBorder="1" applyAlignment="1">
      <alignment vertical="center" wrapText="1"/>
      <protection/>
    </xf>
    <xf numFmtId="0" fontId="27" fillId="0" borderId="15" xfId="55" applyFont="1" applyBorder="1" applyAlignment="1">
      <alignment vertical="center"/>
      <protection/>
    </xf>
    <xf numFmtId="0" fontId="11" fillId="0" borderId="15" xfId="55" applyFont="1" applyBorder="1" applyAlignment="1">
      <alignment vertical="center"/>
      <protection/>
    </xf>
    <xf numFmtId="4" fontId="11" fillId="0" borderId="11" xfId="55" applyNumberFormat="1" applyBorder="1" applyAlignment="1">
      <alignment vertical="center"/>
      <protection/>
    </xf>
    <xf numFmtId="7" fontId="11" fillId="0" borderId="15" xfId="55" applyNumberFormat="1" applyBorder="1" applyAlignment="1">
      <alignment vertical="center"/>
      <protection/>
    </xf>
    <xf numFmtId="0" fontId="11" fillId="21" borderId="11" xfId="55" applyFill="1" applyBorder="1" applyAlignment="1">
      <alignment horizontal="center" vertical="center" wrapText="1"/>
      <protection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5" fillId="0" borderId="0" xfId="55" applyNumberFormat="1" applyFont="1" applyAlignment="1">
      <alignment horizontal="center" vertical="center"/>
      <protection/>
    </xf>
    <xf numFmtId="0" fontId="11" fillId="24" borderId="15" xfId="55" applyFont="1" applyFill="1" applyBorder="1" applyAlignment="1">
      <alignment horizontal="center" vertical="center"/>
      <protection/>
    </xf>
    <xf numFmtId="0" fontId="11" fillId="24" borderId="16" xfId="55" applyFont="1" applyFill="1" applyBorder="1" applyAlignment="1">
      <alignment horizontal="center" vertical="center"/>
      <protection/>
    </xf>
    <xf numFmtId="0" fontId="11" fillId="21" borderId="11" xfId="55" applyFill="1" applyBorder="1" applyAlignment="1">
      <alignment horizontal="center" vertical="center" wrapText="1"/>
      <protection/>
    </xf>
    <xf numFmtId="0" fontId="11" fillId="21" borderId="11" xfId="55" applyFill="1" applyBorder="1" applyAlignment="1">
      <alignment horizontal="center" vertical="center"/>
      <protection/>
    </xf>
    <xf numFmtId="7" fontId="11" fillId="24" borderId="15" xfId="55" applyNumberFormat="1" applyFont="1" applyFill="1" applyBorder="1" applyAlignment="1">
      <alignment horizontal="center" vertical="center" wrapText="1"/>
      <protection/>
    </xf>
    <xf numFmtId="7" fontId="11" fillId="24" borderId="16" xfId="55" applyNumberFormat="1" applyFont="1" applyFill="1" applyBorder="1" applyAlignment="1">
      <alignment horizontal="center" vertical="center"/>
      <protection/>
    </xf>
    <xf numFmtId="49" fontId="26" fillId="0" borderId="0" xfId="55" applyNumberFormat="1" applyFont="1" applyAlignment="1">
      <alignment horizontal="center" vertical="center" wrapText="1"/>
      <protection/>
    </xf>
    <xf numFmtId="49" fontId="26" fillId="0" borderId="0" xfId="55" applyNumberFormat="1" applyFont="1" applyAlignment="1">
      <alignment horizontal="center" vertical="center"/>
      <protection/>
    </xf>
    <xf numFmtId="0" fontId="11" fillId="0" borderId="15" xfId="55" applyBorder="1" applyAlignment="1">
      <alignment vertical="center" wrapText="1"/>
      <protection/>
    </xf>
    <xf numFmtId="0" fontId="11" fillId="0" borderId="17" xfId="55" applyBorder="1" applyAlignment="1">
      <alignment vertical="center" wrapText="1"/>
      <protection/>
    </xf>
    <xf numFmtId="0" fontId="11" fillId="0" borderId="16" xfId="55" applyBorder="1" applyAlignment="1">
      <alignment vertical="center" wrapText="1"/>
      <protection/>
    </xf>
    <xf numFmtId="0" fontId="11" fillId="24" borderId="15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2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.00390625" style="1" bestFit="1" customWidth="1"/>
    <col min="2" max="2" width="8.28125" style="45" customWidth="1"/>
    <col min="3" max="3" width="18.28125" style="1" bestFit="1" customWidth="1"/>
    <col min="4" max="4" width="14.140625" style="1" bestFit="1" customWidth="1"/>
    <col min="5" max="5" width="44.00390625" style="1" customWidth="1"/>
    <col min="6" max="6" width="17.57421875" style="1" customWidth="1"/>
    <col min="7" max="7" width="12.7109375" style="1" bestFit="1" customWidth="1"/>
    <col min="8" max="9" width="11.00390625" style="1" customWidth="1"/>
    <col min="10" max="16384" width="9.140625" style="1" customWidth="1"/>
  </cols>
  <sheetData>
    <row r="1" spans="1:5" ht="12.75">
      <c r="A1" s="46" t="s">
        <v>27</v>
      </c>
      <c r="B1" s="46"/>
      <c r="C1" s="46"/>
      <c r="D1" s="46"/>
      <c r="E1" s="46"/>
    </row>
    <row r="4" spans="2:9" s="5" customFormat="1" ht="18">
      <c r="B4" s="29" t="s">
        <v>28</v>
      </c>
      <c r="C4" s="29"/>
      <c r="D4" s="29"/>
      <c r="E4" s="29"/>
      <c r="F4" s="29"/>
      <c r="G4" s="29"/>
      <c r="H4" s="29"/>
      <c r="I4" s="29"/>
    </row>
    <row r="5" spans="2:9" s="5" customFormat="1" ht="57.75" customHeight="1">
      <c r="B5" s="30" t="s">
        <v>31</v>
      </c>
      <c r="C5" s="31"/>
      <c r="D5" s="31"/>
      <c r="E5" s="31"/>
      <c r="F5" s="31"/>
      <c r="G5" s="31"/>
      <c r="H5" s="31"/>
      <c r="I5" s="31"/>
    </row>
    <row r="6" spans="2:9" s="5" customFormat="1" ht="23.25" customHeight="1">
      <c r="B6" s="31" t="s">
        <v>101</v>
      </c>
      <c r="C6" s="31"/>
      <c r="D6" s="31"/>
      <c r="E6" s="31"/>
      <c r="F6" s="31"/>
      <c r="G6" s="31"/>
      <c r="H6" s="31"/>
      <c r="I6" s="31"/>
    </row>
    <row r="9" spans="2:8" ht="39.75" customHeight="1">
      <c r="B9" s="2" t="s">
        <v>116</v>
      </c>
      <c r="C9" s="2" t="s">
        <v>0</v>
      </c>
      <c r="D9" s="2" t="s">
        <v>1</v>
      </c>
      <c r="E9" s="2" t="s">
        <v>2</v>
      </c>
      <c r="F9" s="3" t="s">
        <v>30</v>
      </c>
      <c r="G9" s="3" t="s">
        <v>29</v>
      </c>
      <c r="H9" s="3" t="s">
        <v>26</v>
      </c>
    </row>
    <row r="10" spans="2:8" ht="22.5" customHeight="1">
      <c r="B10" s="45">
        <v>1</v>
      </c>
      <c r="C10" s="4" t="s">
        <v>102</v>
      </c>
      <c r="D10" s="4" t="s">
        <v>103</v>
      </c>
      <c r="E10" s="4" t="s">
        <v>3</v>
      </c>
      <c r="F10" s="6">
        <v>26822.4</v>
      </c>
      <c r="G10" s="4" t="s">
        <v>4</v>
      </c>
      <c r="H10" s="4" t="s">
        <v>5</v>
      </c>
    </row>
    <row r="11" spans="2:8" ht="22.5" customHeight="1">
      <c r="B11" s="45">
        <v>2</v>
      </c>
      <c r="C11" s="4" t="s">
        <v>104</v>
      </c>
      <c r="D11" s="4" t="s">
        <v>103</v>
      </c>
      <c r="E11" s="4" t="s">
        <v>6</v>
      </c>
      <c r="F11" s="6">
        <v>28203.2</v>
      </c>
      <c r="G11" s="4" t="s">
        <v>7</v>
      </c>
      <c r="H11" s="4" t="s">
        <v>5</v>
      </c>
    </row>
    <row r="12" spans="2:8" ht="22.5" customHeight="1">
      <c r="B12" s="45">
        <v>3</v>
      </c>
      <c r="C12" s="4" t="s">
        <v>105</v>
      </c>
      <c r="D12" s="4" t="s">
        <v>106</v>
      </c>
      <c r="E12" s="4" t="s">
        <v>8</v>
      </c>
      <c r="F12" s="6">
        <v>644705.84</v>
      </c>
      <c r="G12" s="4" t="s">
        <v>9</v>
      </c>
      <c r="H12" s="4" t="s">
        <v>10</v>
      </c>
    </row>
    <row r="13" spans="2:8" ht="22.5" customHeight="1">
      <c r="B13" s="45">
        <v>4</v>
      </c>
      <c r="C13" s="4" t="s">
        <v>107</v>
      </c>
      <c r="D13" s="4" t="s">
        <v>103</v>
      </c>
      <c r="E13" s="4" t="s">
        <v>11</v>
      </c>
      <c r="F13" s="6">
        <v>122357.44</v>
      </c>
      <c r="G13" s="4" t="s">
        <v>12</v>
      </c>
      <c r="H13" s="4" t="s">
        <v>10</v>
      </c>
    </row>
    <row r="14" spans="2:8" ht="22.5" customHeight="1">
      <c r="B14" s="45">
        <v>5</v>
      </c>
      <c r="C14" s="4" t="s">
        <v>108</v>
      </c>
      <c r="D14" s="4" t="s">
        <v>103</v>
      </c>
      <c r="E14" s="4" t="s">
        <v>13</v>
      </c>
      <c r="F14" s="6">
        <v>309545.72</v>
      </c>
      <c r="G14" s="4" t="s">
        <v>14</v>
      </c>
      <c r="H14" s="4" t="s">
        <v>10</v>
      </c>
    </row>
    <row r="15" spans="2:8" ht="22.5" customHeight="1">
      <c r="B15" s="45">
        <v>6</v>
      </c>
      <c r="C15" s="4" t="s">
        <v>109</v>
      </c>
      <c r="D15" s="4" t="s">
        <v>103</v>
      </c>
      <c r="E15" s="4" t="s">
        <v>15</v>
      </c>
      <c r="F15" s="6">
        <v>64898.88</v>
      </c>
      <c r="G15" s="4" t="s">
        <v>16</v>
      </c>
      <c r="H15" s="4" t="s">
        <v>10</v>
      </c>
    </row>
    <row r="16" spans="2:8" ht="22.5" customHeight="1">
      <c r="B16" s="45">
        <v>7</v>
      </c>
      <c r="C16" s="4" t="s">
        <v>110</v>
      </c>
      <c r="D16" s="4" t="s">
        <v>111</v>
      </c>
      <c r="E16" s="4" t="s">
        <v>17</v>
      </c>
      <c r="F16" s="6">
        <v>23275.2</v>
      </c>
      <c r="G16" s="4" t="s">
        <v>18</v>
      </c>
      <c r="H16" s="4" t="s">
        <v>10</v>
      </c>
    </row>
    <row r="17" spans="2:8" ht="22.5" customHeight="1">
      <c r="B17" s="45">
        <v>8</v>
      </c>
      <c r="C17" s="4" t="s">
        <v>112</v>
      </c>
      <c r="D17" s="4" t="s">
        <v>103</v>
      </c>
      <c r="E17" s="4" t="s">
        <v>19</v>
      </c>
      <c r="F17" s="6">
        <v>28206</v>
      </c>
      <c r="G17" s="4" t="s">
        <v>20</v>
      </c>
      <c r="H17" s="4" t="s">
        <v>10</v>
      </c>
    </row>
    <row r="18" spans="2:8" ht="22.5" customHeight="1">
      <c r="B18" s="45">
        <v>9</v>
      </c>
      <c r="C18" s="4" t="s">
        <v>113</v>
      </c>
      <c r="D18" s="4" t="s">
        <v>103</v>
      </c>
      <c r="E18" s="4" t="s">
        <v>21</v>
      </c>
      <c r="F18" s="6">
        <v>32678.4</v>
      </c>
      <c r="G18" s="4" t="s">
        <v>22</v>
      </c>
      <c r="H18" s="4" t="s">
        <v>10</v>
      </c>
    </row>
    <row r="19" spans="2:8" ht="22.5" customHeight="1">
      <c r="B19" s="45">
        <v>10</v>
      </c>
      <c r="C19" s="4" t="s">
        <v>114</v>
      </c>
      <c r="D19" s="4" t="s">
        <v>103</v>
      </c>
      <c r="E19" s="4" t="s">
        <v>23</v>
      </c>
      <c r="F19" s="6">
        <v>54721.44</v>
      </c>
      <c r="G19" s="4" t="s">
        <v>24</v>
      </c>
      <c r="H19" s="4" t="s">
        <v>10</v>
      </c>
    </row>
    <row r="20" spans="2:6" ht="22.5" customHeight="1">
      <c r="B20" s="28" t="s">
        <v>25</v>
      </c>
      <c r="C20" s="28"/>
      <c r="D20" s="28"/>
      <c r="E20" s="28"/>
      <c r="F20" s="7">
        <f>SUM(F10:F19)</f>
        <v>1335414.5199999996</v>
      </c>
    </row>
  </sheetData>
  <sheetProtection/>
  <mergeCells count="5">
    <mergeCell ref="B20:E20"/>
    <mergeCell ref="B4:I4"/>
    <mergeCell ref="B5:I5"/>
    <mergeCell ref="B6:I6"/>
    <mergeCell ref="A1:E1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zoomScalePageLayoutView="0" workbookViewId="0" topLeftCell="A1">
      <selection activeCell="A1" sqref="A1"/>
    </sheetView>
  </sheetViews>
  <sheetFormatPr defaultColWidth="9.140625" defaultRowHeight="15" customHeight="1" outlineLevelRow="2"/>
  <cols>
    <col min="1" max="1" width="0.71875" style="10" customWidth="1"/>
    <col min="2" max="3" width="5.8515625" style="10" customWidth="1"/>
    <col min="4" max="4" width="25.140625" style="10" customWidth="1"/>
    <col min="5" max="5" width="63.8515625" style="10" bestFit="1" customWidth="1"/>
    <col min="6" max="6" width="9.140625" style="10" bestFit="1" customWidth="1"/>
    <col min="7" max="7" width="10.140625" style="11" bestFit="1" customWidth="1"/>
    <col min="8" max="8" width="12.140625" style="12" customWidth="1"/>
    <col min="9" max="9" width="9.140625" style="12" bestFit="1" customWidth="1"/>
    <col min="10" max="10" width="10.8515625" style="12" bestFit="1" customWidth="1"/>
    <col min="11" max="11" width="9.8515625" style="12" bestFit="1" customWidth="1"/>
    <col min="12" max="12" width="10.140625" style="12" bestFit="1" customWidth="1"/>
    <col min="13" max="13" width="14.7109375" style="13" bestFit="1" customWidth="1"/>
    <col min="14" max="16384" width="9.140625" style="10" customWidth="1"/>
  </cols>
  <sheetData>
    <row r="1" spans="2:4" ht="15" customHeight="1">
      <c r="B1" s="8" t="s">
        <v>32</v>
      </c>
      <c r="C1" s="9"/>
      <c r="D1" s="9"/>
    </row>
    <row r="2" spans="3:4" ht="15" customHeight="1">
      <c r="C2" s="9"/>
      <c r="D2" s="9"/>
    </row>
    <row r="3" spans="2:13" s="14" customFormat="1" ht="18.75" customHeight="1">
      <c r="B3" s="32" t="s">
        <v>33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s="14" customFormat="1" ht="33" customHeight="1">
      <c r="B4" s="39" t="s">
        <v>31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s="14" customFormat="1" ht="15" customHeight="1">
      <c r="B5" s="40" t="s">
        <v>101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2:13" ht="54.75" customHeight="1">
      <c r="B7" s="33" t="s">
        <v>34</v>
      </c>
      <c r="C7" s="33" t="s">
        <v>35</v>
      </c>
      <c r="D7" s="33" t="s">
        <v>36</v>
      </c>
      <c r="E7" s="33" t="s">
        <v>37</v>
      </c>
      <c r="F7" s="44" t="s">
        <v>38</v>
      </c>
      <c r="G7" s="35" t="s">
        <v>39</v>
      </c>
      <c r="H7" s="36"/>
      <c r="I7" s="36"/>
      <c r="J7" s="35" t="s">
        <v>40</v>
      </c>
      <c r="K7" s="35" t="s">
        <v>41</v>
      </c>
      <c r="L7" s="35" t="s">
        <v>42</v>
      </c>
      <c r="M7" s="37" t="s">
        <v>43</v>
      </c>
    </row>
    <row r="8" spans="2:13" ht="105" customHeight="1">
      <c r="B8" s="34"/>
      <c r="C8" s="34"/>
      <c r="D8" s="34"/>
      <c r="E8" s="34"/>
      <c r="F8" s="34"/>
      <c r="G8" s="27" t="s">
        <v>44</v>
      </c>
      <c r="H8" s="27" t="s">
        <v>45</v>
      </c>
      <c r="I8" s="27" t="s">
        <v>46</v>
      </c>
      <c r="J8" s="36"/>
      <c r="K8" s="36"/>
      <c r="L8" s="36"/>
      <c r="M8" s="38"/>
    </row>
    <row r="9" spans="2:13" ht="15" customHeight="1" outlineLevel="2">
      <c r="B9" s="21" t="s">
        <v>115</v>
      </c>
      <c r="C9" s="21" t="s">
        <v>47</v>
      </c>
      <c r="D9" s="22" t="s">
        <v>48</v>
      </c>
      <c r="E9" s="23" t="s">
        <v>49</v>
      </c>
      <c r="F9" s="24">
        <v>467</v>
      </c>
      <c r="G9" s="25">
        <f>H9+I9</f>
        <v>5818.799999999988</v>
      </c>
      <c r="H9" s="25">
        <v>5818.799999999988</v>
      </c>
      <c r="I9" s="25">
        <v>0</v>
      </c>
      <c r="J9" s="25">
        <v>0</v>
      </c>
      <c r="K9" s="25">
        <v>0</v>
      </c>
      <c r="L9" s="25">
        <v>5818.799999999988</v>
      </c>
      <c r="M9" s="26">
        <v>23275.2</v>
      </c>
    </row>
    <row r="10" spans="2:13" ht="15" customHeight="1" outlineLevel="1">
      <c r="B10" s="15"/>
      <c r="C10" s="16"/>
      <c r="D10" s="17" t="s">
        <v>50</v>
      </c>
      <c r="E10" s="18"/>
      <c r="F10" s="19">
        <f aca="true" t="shared" si="0" ref="F10:M10">SUBTOTAL(9,F9:F9)</f>
        <v>467</v>
      </c>
      <c r="G10" s="19">
        <f t="shared" si="0"/>
        <v>5818.799999999988</v>
      </c>
      <c r="H10" s="19">
        <f t="shared" si="0"/>
        <v>5818.799999999988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5818.799999999988</v>
      </c>
      <c r="M10" s="20">
        <f t="shared" si="0"/>
        <v>23275.2</v>
      </c>
    </row>
    <row r="11" spans="2:13" ht="25.5" outlineLevel="2">
      <c r="B11" s="21" t="s">
        <v>115</v>
      </c>
      <c r="C11" s="21" t="s">
        <v>47</v>
      </c>
      <c r="D11" s="22" t="s">
        <v>51</v>
      </c>
      <c r="E11" s="23" t="s">
        <v>52</v>
      </c>
      <c r="F11" s="24">
        <v>586</v>
      </c>
      <c r="G11" s="25">
        <f>H11+I11</f>
        <v>6808.000000000048</v>
      </c>
      <c r="H11" s="25">
        <v>6808.000000000048</v>
      </c>
      <c r="I11" s="25">
        <v>0</v>
      </c>
      <c r="J11" s="25">
        <v>0</v>
      </c>
      <c r="K11" s="25">
        <v>1361.6</v>
      </c>
      <c r="L11" s="25">
        <v>8169.6</v>
      </c>
      <c r="M11" s="26">
        <v>32678.4</v>
      </c>
    </row>
    <row r="12" spans="2:13" ht="15" customHeight="1" outlineLevel="1">
      <c r="B12" s="15"/>
      <c r="C12" s="16"/>
      <c r="D12" s="17" t="s">
        <v>53</v>
      </c>
      <c r="E12" s="18"/>
      <c r="F12" s="19">
        <f aca="true" t="shared" si="1" ref="F12:M12">SUBTOTAL(9,F11:F11)</f>
        <v>586</v>
      </c>
      <c r="G12" s="19">
        <f t="shared" si="1"/>
        <v>6808.000000000048</v>
      </c>
      <c r="H12" s="19">
        <f t="shared" si="1"/>
        <v>6808.000000000048</v>
      </c>
      <c r="I12" s="19">
        <f t="shared" si="1"/>
        <v>0</v>
      </c>
      <c r="J12" s="19">
        <f t="shared" si="1"/>
        <v>0</v>
      </c>
      <c r="K12" s="19">
        <f t="shared" si="1"/>
        <v>1361.6</v>
      </c>
      <c r="L12" s="19">
        <f t="shared" si="1"/>
        <v>8169.6</v>
      </c>
      <c r="M12" s="20">
        <f t="shared" si="1"/>
        <v>32678.4</v>
      </c>
    </row>
    <row r="13" spans="2:13" ht="15" customHeight="1" outlineLevel="2">
      <c r="B13" s="21" t="s">
        <v>115</v>
      </c>
      <c r="C13" s="21" t="s">
        <v>47</v>
      </c>
      <c r="D13" s="22" t="s">
        <v>54</v>
      </c>
      <c r="E13" s="23" t="s">
        <v>55</v>
      </c>
      <c r="F13" s="24">
        <v>427</v>
      </c>
      <c r="G13" s="25">
        <f>H13+I13</f>
        <v>5858</v>
      </c>
      <c r="H13" s="25">
        <v>4238</v>
      </c>
      <c r="I13" s="25">
        <v>1620</v>
      </c>
      <c r="J13" s="25">
        <v>0</v>
      </c>
      <c r="K13" s="25">
        <v>847.6</v>
      </c>
      <c r="L13" s="25">
        <v>6705.6</v>
      </c>
      <c r="M13" s="26">
        <v>26822.4</v>
      </c>
    </row>
    <row r="14" spans="2:13" ht="15" customHeight="1" outlineLevel="1">
      <c r="B14" s="15"/>
      <c r="C14" s="16"/>
      <c r="D14" s="17" t="s">
        <v>56</v>
      </c>
      <c r="E14" s="18"/>
      <c r="F14" s="19">
        <f aca="true" t="shared" si="2" ref="F14:M14">SUBTOTAL(9,F13:F13)</f>
        <v>427</v>
      </c>
      <c r="G14" s="19">
        <f t="shared" si="2"/>
        <v>5858</v>
      </c>
      <c r="H14" s="19">
        <f t="shared" si="2"/>
        <v>4238</v>
      </c>
      <c r="I14" s="19">
        <f t="shared" si="2"/>
        <v>1620</v>
      </c>
      <c r="J14" s="19">
        <f t="shared" si="2"/>
        <v>0</v>
      </c>
      <c r="K14" s="19">
        <f t="shared" si="2"/>
        <v>847.6</v>
      </c>
      <c r="L14" s="19">
        <f t="shared" si="2"/>
        <v>6705.6</v>
      </c>
      <c r="M14" s="20">
        <f t="shared" si="2"/>
        <v>26822.4</v>
      </c>
    </row>
    <row r="15" spans="2:13" ht="15" customHeight="1" outlineLevel="2">
      <c r="B15" s="21" t="s">
        <v>115</v>
      </c>
      <c r="C15" s="21" t="s">
        <v>47</v>
      </c>
      <c r="D15" s="22" t="s">
        <v>57</v>
      </c>
      <c r="E15" s="23" t="s">
        <v>58</v>
      </c>
      <c r="F15" s="24">
        <v>423</v>
      </c>
      <c r="G15" s="25">
        <f>H15+I15</f>
        <v>5876.25</v>
      </c>
      <c r="H15" s="25">
        <v>5876.25</v>
      </c>
      <c r="I15" s="25">
        <v>0</v>
      </c>
      <c r="J15" s="25">
        <v>0</v>
      </c>
      <c r="K15" s="25">
        <v>1175.25</v>
      </c>
      <c r="L15" s="25">
        <v>7051.5</v>
      </c>
      <c r="M15" s="26">
        <v>28206</v>
      </c>
    </row>
    <row r="16" spans="2:13" ht="15" customHeight="1" outlineLevel="1">
      <c r="B16" s="15"/>
      <c r="C16" s="16"/>
      <c r="D16" s="17" t="s">
        <v>59</v>
      </c>
      <c r="E16" s="18"/>
      <c r="F16" s="19">
        <f aca="true" t="shared" si="3" ref="F16:M16">SUBTOTAL(9,F15:F15)</f>
        <v>423</v>
      </c>
      <c r="G16" s="19">
        <f t="shared" si="3"/>
        <v>5876.25</v>
      </c>
      <c r="H16" s="19">
        <f t="shared" si="3"/>
        <v>5876.25</v>
      </c>
      <c r="I16" s="19">
        <f t="shared" si="3"/>
        <v>0</v>
      </c>
      <c r="J16" s="19">
        <f t="shared" si="3"/>
        <v>0</v>
      </c>
      <c r="K16" s="19">
        <f t="shared" si="3"/>
        <v>1175.25</v>
      </c>
      <c r="L16" s="19">
        <f t="shared" si="3"/>
        <v>7051.5</v>
      </c>
      <c r="M16" s="20">
        <f t="shared" si="3"/>
        <v>28206</v>
      </c>
    </row>
    <row r="17" spans="2:13" ht="15" customHeight="1" outlineLevel="2">
      <c r="B17" s="21" t="s">
        <v>115</v>
      </c>
      <c r="C17" s="21" t="s">
        <v>47</v>
      </c>
      <c r="D17" s="22" t="s">
        <v>60</v>
      </c>
      <c r="E17" s="23" t="s">
        <v>55</v>
      </c>
      <c r="F17" s="24">
        <v>489</v>
      </c>
      <c r="G17" s="25">
        <f>H17+I17</f>
        <v>7050.799999999992</v>
      </c>
      <c r="H17" s="25">
        <v>5700.799999999992</v>
      </c>
      <c r="I17" s="25">
        <v>1350</v>
      </c>
      <c r="J17" s="25">
        <v>0</v>
      </c>
      <c r="K17" s="25">
        <v>0</v>
      </c>
      <c r="L17" s="25">
        <v>7050.799999999982</v>
      </c>
      <c r="M17" s="26">
        <v>28203.199999999928</v>
      </c>
    </row>
    <row r="18" spans="2:13" ht="15" customHeight="1" outlineLevel="1">
      <c r="B18" s="15"/>
      <c r="C18" s="16"/>
      <c r="D18" s="17" t="s">
        <v>61</v>
      </c>
      <c r="E18" s="18"/>
      <c r="F18" s="19">
        <f aca="true" t="shared" si="4" ref="F18:M18">SUBTOTAL(9,F17:F17)</f>
        <v>489</v>
      </c>
      <c r="G18" s="19">
        <f t="shared" si="4"/>
        <v>7050.799999999992</v>
      </c>
      <c r="H18" s="19">
        <f t="shared" si="4"/>
        <v>5700.799999999992</v>
      </c>
      <c r="I18" s="19">
        <f t="shared" si="4"/>
        <v>1350</v>
      </c>
      <c r="J18" s="19">
        <f t="shared" si="4"/>
        <v>0</v>
      </c>
      <c r="K18" s="19">
        <f t="shared" si="4"/>
        <v>0</v>
      </c>
      <c r="L18" s="19">
        <f t="shared" si="4"/>
        <v>7050.799999999982</v>
      </c>
      <c r="M18" s="20">
        <f t="shared" si="4"/>
        <v>28203.199999999928</v>
      </c>
    </row>
    <row r="19" spans="2:13" ht="15" customHeight="1" outlineLevel="2">
      <c r="B19" s="21" t="s">
        <v>115</v>
      </c>
      <c r="C19" s="21" t="s">
        <v>47</v>
      </c>
      <c r="D19" s="41" t="s">
        <v>62</v>
      </c>
      <c r="E19" s="23" t="s">
        <v>55</v>
      </c>
      <c r="F19" s="24">
        <v>622</v>
      </c>
      <c r="G19" s="25">
        <f>H19+I19</f>
        <v>8690.799999999985</v>
      </c>
      <c r="H19" s="25">
        <v>6140.799999999986</v>
      </c>
      <c r="I19" s="25">
        <v>2550</v>
      </c>
      <c r="J19" s="25">
        <v>0</v>
      </c>
      <c r="K19" s="25">
        <v>1228.16</v>
      </c>
      <c r="L19" s="25">
        <v>9918.96</v>
      </c>
      <c r="M19" s="26">
        <v>39675.84</v>
      </c>
    </row>
    <row r="20" spans="2:13" ht="15" customHeight="1" outlineLevel="2">
      <c r="B20" s="21" t="s">
        <v>115</v>
      </c>
      <c r="C20" s="21" t="s">
        <v>47</v>
      </c>
      <c r="D20" s="43"/>
      <c r="E20" s="23" t="s">
        <v>63</v>
      </c>
      <c r="F20" s="24">
        <v>358</v>
      </c>
      <c r="G20" s="25">
        <f>H20+I20</f>
        <v>3761.4000000000055</v>
      </c>
      <c r="H20" s="25">
        <v>3176.4000000000055</v>
      </c>
      <c r="I20" s="25">
        <v>585</v>
      </c>
      <c r="J20" s="25">
        <v>0</v>
      </c>
      <c r="K20" s="25">
        <v>0</v>
      </c>
      <c r="L20" s="25">
        <v>3761.4000000000083</v>
      </c>
      <c r="M20" s="26">
        <v>15045.6</v>
      </c>
    </row>
    <row r="21" spans="2:13" ht="15" customHeight="1" outlineLevel="1">
      <c r="B21" s="15"/>
      <c r="C21" s="16"/>
      <c r="D21" s="17" t="s">
        <v>64</v>
      </c>
      <c r="E21" s="18"/>
      <c r="F21" s="19">
        <f aca="true" t="shared" si="5" ref="F21:M21">SUBTOTAL(9,F19:F20)</f>
        <v>980</v>
      </c>
      <c r="G21" s="19">
        <f t="shared" si="5"/>
        <v>12452.19999999999</v>
      </c>
      <c r="H21" s="19">
        <f t="shared" si="5"/>
        <v>9317.199999999992</v>
      </c>
      <c r="I21" s="19">
        <f t="shared" si="5"/>
        <v>3135</v>
      </c>
      <c r="J21" s="19">
        <f t="shared" si="5"/>
        <v>0</v>
      </c>
      <c r="K21" s="19">
        <f t="shared" si="5"/>
        <v>1228.16</v>
      </c>
      <c r="L21" s="19">
        <f t="shared" si="5"/>
        <v>13680.360000000008</v>
      </c>
      <c r="M21" s="20">
        <f t="shared" si="5"/>
        <v>54721.439999999995</v>
      </c>
    </row>
    <row r="22" spans="2:13" ht="25.5" outlineLevel="2">
      <c r="B22" s="21" t="s">
        <v>115</v>
      </c>
      <c r="C22" s="21" t="s">
        <v>47</v>
      </c>
      <c r="D22" s="22" t="s">
        <v>65</v>
      </c>
      <c r="E22" s="23" t="s">
        <v>66</v>
      </c>
      <c r="F22" s="24">
        <v>1051</v>
      </c>
      <c r="G22" s="25">
        <f>H22+I22</f>
        <v>13653.199999999877</v>
      </c>
      <c r="H22" s="25">
        <v>13653.199999999877</v>
      </c>
      <c r="I22" s="25">
        <v>0</v>
      </c>
      <c r="J22" s="25">
        <v>0</v>
      </c>
      <c r="K22" s="25">
        <v>2571.52</v>
      </c>
      <c r="L22" s="25">
        <v>16224.72</v>
      </c>
      <c r="M22" s="26">
        <v>64898.88</v>
      </c>
    </row>
    <row r="23" spans="2:13" ht="15" customHeight="1" outlineLevel="1">
      <c r="B23" s="15"/>
      <c r="C23" s="16"/>
      <c r="D23" s="17" t="s">
        <v>67</v>
      </c>
      <c r="E23" s="18"/>
      <c r="F23" s="19">
        <f aca="true" t="shared" si="6" ref="F23:M23">SUBTOTAL(9,F22:F22)</f>
        <v>1051</v>
      </c>
      <c r="G23" s="19">
        <f t="shared" si="6"/>
        <v>13653.199999999877</v>
      </c>
      <c r="H23" s="19">
        <f t="shared" si="6"/>
        <v>13653.199999999877</v>
      </c>
      <c r="I23" s="19">
        <f t="shared" si="6"/>
        <v>0</v>
      </c>
      <c r="J23" s="19">
        <f t="shared" si="6"/>
        <v>0</v>
      </c>
      <c r="K23" s="19">
        <f t="shared" si="6"/>
        <v>2571.52</v>
      </c>
      <c r="L23" s="19">
        <f t="shared" si="6"/>
        <v>16224.72</v>
      </c>
      <c r="M23" s="20">
        <f t="shared" si="6"/>
        <v>64898.88</v>
      </c>
    </row>
    <row r="24" spans="2:13" ht="15" customHeight="1" outlineLevel="2">
      <c r="B24" s="21" t="s">
        <v>115</v>
      </c>
      <c r="C24" s="21" t="s">
        <v>47</v>
      </c>
      <c r="D24" s="41" t="s">
        <v>68</v>
      </c>
      <c r="E24" s="23" t="s">
        <v>69</v>
      </c>
      <c r="F24" s="24">
        <v>124</v>
      </c>
      <c r="G24" s="25">
        <f aca="true" t="shared" si="7" ref="G24:G31">H24+I24</f>
        <v>1417.6</v>
      </c>
      <c r="H24" s="25">
        <v>1417.6</v>
      </c>
      <c r="I24" s="25">
        <v>0</v>
      </c>
      <c r="J24" s="25">
        <v>0</v>
      </c>
      <c r="K24" s="25">
        <v>0</v>
      </c>
      <c r="L24" s="25">
        <v>1417.6</v>
      </c>
      <c r="M24" s="26">
        <v>5670.399999999992</v>
      </c>
    </row>
    <row r="25" spans="2:13" ht="15" customHeight="1" outlineLevel="2">
      <c r="B25" s="21" t="s">
        <v>115</v>
      </c>
      <c r="C25" s="21" t="s">
        <v>47</v>
      </c>
      <c r="D25" s="42"/>
      <c r="E25" s="23" t="s">
        <v>70</v>
      </c>
      <c r="F25" s="24">
        <v>68</v>
      </c>
      <c r="G25" s="25">
        <f t="shared" si="7"/>
        <v>825.5999999999992</v>
      </c>
      <c r="H25" s="25">
        <v>825.5999999999992</v>
      </c>
      <c r="I25" s="25">
        <v>0</v>
      </c>
      <c r="J25" s="25">
        <v>0</v>
      </c>
      <c r="K25" s="25">
        <v>41.04</v>
      </c>
      <c r="L25" s="25">
        <v>866.639999999999</v>
      </c>
      <c r="M25" s="26">
        <v>3466.56</v>
      </c>
    </row>
    <row r="26" spans="2:13" ht="15" customHeight="1" outlineLevel="2">
      <c r="B26" s="21" t="s">
        <v>115</v>
      </c>
      <c r="C26" s="21" t="s">
        <v>47</v>
      </c>
      <c r="D26" s="42"/>
      <c r="E26" s="23" t="s">
        <v>55</v>
      </c>
      <c r="F26" s="24">
        <v>658</v>
      </c>
      <c r="G26" s="25">
        <f t="shared" si="7"/>
        <v>10578.59999999998</v>
      </c>
      <c r="H26" s="25">
        <v>6318.59999999998</v>
      </c>
      <c r="I26" s="25">
        <v>4260</v>
      </c>
      <c r="J26" s="25">
        <v>0</v>
      </c>
      <c r="K26" s="25">
        <v>524</v>
      </c>
      <c r="L26" s="25">
        <v>11102.6</v>
      </c>
      <c r="M26" s="26">
        <v>44410.4</v>
      </c>
    </row>
    <row r="27" spans="2:13" ht="15" customHeight="1" outlineLevel="2">
      <c r="B27" s="21" t="s">
        <v>115</v>
      </c>
      <c r="C27" s="21" t="s">
        <v>47</v>
      </c>
      <c r="D27" s="42"/>
      <c r="E27" s="23" t="s">
        <v>71</v>
      </c>
      <c r="F27" s="24">
        <v>195</v>
      </c>
      <c r="G27" s="25">
        <f t="shared" si="7"/>
        <v>2127.2</v>
      </c>
      <c r="H27" s="25">
        <v>2127.2</v>
      </c>
      <c r="I27" s="25">
        <v>0</v>
      </c>
      <c r="J27" s="25">
        <v>0</v>
      </c>
      <c r="K27" s="25">
        <v>425.44</v>
      </c>
      <c r="L27" s="25">
        <v>2552.64</v>
      </c>
      <c r="M27" s="26">
        <v>10210.56</v>
      </c>
    </row>
    <row r="28" spans="2:13" ht="15" customHeight="1" outlineLevel="2">
      <c r="B28" s="21" t="s">
        <v>115</v>
      </c>
      <c r="C28" s="21" t="s">
        <v>47</v>
      </c>
      <c r="D28" s="42"/>
      <c r="E28" s="23" t="s">
        <v>49</v>
      </c>
      <c r="F28" s="24">
        <v>239</v>
      </c>
      <c r="G28" s="25">
        <f t="shared" si="7"/>
        <v>2948.8</v>
      </c>
      <c r="H28" s="25">
        <v>2948.8</v>
      </c>
      <c r="I28" s="25">
        <v>0</v>
      </c>
      <c r="J28" s="25">
        <v>0</v>
      </c>
      <c r="K28" s="25">
        <v>116.64</v>
      </c>
      <c r="L28" s="25">
        <v>3065.44</v>
      </c>
      <c r="M28" s="26">
        <v>12261.76</v>
      </c>
    </row>
    <row r="29" spans="2:13" ht="15" customHeight="1" outlineLevel="2">
      <c r="B29" s="21" t="s">
        <v>115</v>
      </c>
      <c r="C29" s="21" t="s">
        <v>47</v>
      </c>
      <c r="D29" s="42"/>
      <c r="E29" s="23" t="s">
        <v>72</v>
      </c>
      <c r="F29" s="24">
        <v>434</v>
      </c>
      <c r="G29" s="25">
        <f t="shared" si="7"/>
        <v>6679.5</v>
      </c>
      <c r="H29" s="25">
        <v>6679.5</v>
      </c>
      <c r="I29" s="25">
        <v>0</v>
      </c>
      <c r="J29" s="25">
        <v>0</v>
      </c>
      <c r="K29" s="25">
        <v>1335.9</v>
      </c>
      <c r="L29" s="25">
        <v>8015.4</v>
      </c>
      <c r="M29" s="26">
        <v>32061.6</v>
      </c>
    </row>
    <row r="30" spans="2:13" ht="15" customHeight="1" outlineLevel="2">
      <c r="B30" s="21" t="s">
        <v>115</v>
      </c>
      <c r="C30" s="21" t="s">
        <v>47</v>
      </c>
      <c r="D30" s="42"/>
      <c r="E30" s="23" t="s">
        <v>66</v>
      </c>
      <c r="F30" s="24">
        <v>14</v>
      </c>
      <c r="G30" s="25">
        <f t="shared" si="7"/>
        <v>158.8</v>
      </c>
      <c r="H30" s="25">
        <v>158.8</v>
      </c>
      <c r="I30" s="25">
        <v>0</v>
      </c>
      <c r="J30" s="25">
        <v>0</v>
      </c>
      <c r="K30" s="25">
        <v>0</v>
      </c>
      <c r="L30" s="25">
        <v>158.8</v>
      </c>
      <c r="M30" s="26">
        <v>635.2</v>
      </c>
    </row>
    <row r="31" spans="2:13" ht="15" customHeight="1" outlineLevel="2">
      <c r="B31" s="21" t="s">
        <v>115</v>
      </c>
      <c r="C31" s="21" t="s">
        <v>47</v>
      </c>
      <c r="D31" s="43"/>
      <c r="E31" s="23" t="s">
        <v>63</v>
      </c>
      <c r="F31" s="24">
        <v>245</v>
      </c>
      <c r="G31" s="25">
        <f t="shared" si="7"/>
        <v>3157.600000000006</v>
      </c>
      <c r="H31" s="25">
        <v>2767.600000000006</v>
      </c>
      <c r="I31" s="25">
        <v>390</v>
      </c>
      <c r="J31" s="25">
        <v>0</v>
      </c>
      <c r="K31" s="25">
        <v>252.64</v>
      </c>
      <c r="L31" s="25">
        <v>3410.2400000000116</v>
      </c>
      <c r="M31" s="26">
        <v>13640.96</v>
      </c>
    </row>
    <row r="32" spans="2:13" ht="15" customHeight="1" outlineLevel="1">
      <c r="B32" s="15"/>
      <c r="C32" s="16"/>
      <c r="D32" s="17" t="s">
        <v>73</v>
      </c>
      <c r="E32" s="18"/>
      <c r="F32" s="19">
        <f aca="true" t="shared" si="8" ref="F32:M32">SUBTOTAL(9,F24:F31)</f>
        <v>1977</v>
      </c>
      <c r="G32" s="19">
        <f t="shared" si="8"/>
        <v>27893.699999999983</v>
      </c>
      <c r="H32" s="19">
        <f t="shared" si="8"/>
        <v>23243.699999999983</v>
      </c>
      <c r="I32" s="19">
        <f t="shared" si="8"/>
        <v>4650</v>
      </c>
      <c r="J32" s="19">
        <f t="shared" si="8"/>
        <v>0</v>
      </c>
      <c r="K32" s="19">
        <f t="shared" si="8"/>
        <v>2695.6600000000003</v>
      </c>
      <c r="L32" s="19">
        <f t="shared" si="8"/>
        <v>30589.36000000001</v>
      </c>
      <c r="M32" s="20">
        <f t="shared" si="8"/>
        <v>122357.44</v>
      </c>
    </row>
    <row r="33" spans="2:13" ht="15" customHeight="1" outlineLevel="2">
      <c r="B33" s="21" t="s">
        <v>115</v>
      </c>
      <c r="C33" s="21" t="s">
        <v>47</v>
      </c>
      <c r="D33" s="41" t="s">
        <v>74</v>
      </c>
      <c r="E33" s="23" t="s">
        <v>75</v>
      </c>
      <c r="F33" s="24">
        <v>480</v>
      </c>
      <c r="G33" s="25">
        <f aca="true" t="shared" si="9" ref="G33:G63">H33+I33</f>
        <v>5278.200000000008</v>
      </c>
      <c r="H33" s="25">
        <v>5278.200000000008</v>
      </c>
      <c r="I33" s="25">
        <v>0</v>
      </c>
      <c r="J33" s="25">
        <v>0</v>
      </c>
      <c r="K33" s="25">
        <v>0</v>
      </c>
      <c r="L33" s="25">
        <v>5278.200000000008</v>
      </c>
      <c r="M33" s="26">
        <v>21112.8</v>
      </c>
    </row>
    <row r="34" spans="2:13" ht="15" customHeight="1" outlineLevel="2">
      <c r="B34" s="21" t="s">
        <v>115</v>
      </c>
      <c r="C34" s="21" t="s">
        <v>47</v>
      </c>
      <c r="D34" s="42"/>
      <c r="E34" s="23" t="s">
        <v>76</v>
      </c>
      <c r="F34" s="24">
        <v>12</v>
      </c>
      <c r="G34" s="25">
        <f t="shared" si="9"/>
        <v>135</v>
      </c>
      <c r="H34" s="25">
        <v>135</v>
      </c>
      <c r="I34" s="25">
        <v>0</v>
      </c>
      <c r="J34" s="25">
        <v>0</v>
      </c>
      <c r="K34" s="25">
        <v>18.36</v>
      </c>
      <c r="L34" s="25">
        <v>153.36</v>
      </c>
      <c r="M34" s="26">
        <v>613.44</v>
      </c>
    </row>
    <row r="35" spans="2:13" ht="15" customHeight="1" outlineLevel="2">
      <c r="B35" s="21" t="s">
        <v>115</v>
      </c>
      <c r="C35" s="21" t="s">
        <v>47</v>
      </c>
      <c r="D35" s="42"/>
      <c r="E35" s="23" t="s">
        <v>69</v>
      </c>
      <c r="F35" s="24">
        <v>661</v>
      </c>
      <c r="G35" s="25">
        <f t="shared" si="9"/>
        <v>7563.200000000056</v>
      </c>
      <c r="H35" s="25">
        <v>7563.200000000056</v>
      </c>
      <c r="I35" s="25">
        <v>0</v>
      </c>
      <c r="J35" s="25">
        <v>0</v>
      </c>
      <c r="K35" s="25">
        <v>0</v>
      </c>
      <c r="L35" s="25">
        <v>7563.200000000056</v>
      </c>
      <c r="M35" s="26">
        <v>30252.800000000225</v>
      </c>
    </row>
    <row r="36" spans="2:13" ht="15" customHeight="1" outlineLevel="2">
      <c r="B36" s="21" t="s">
        <v>115</v>
      </c>
      <c r="C36" s="21" t="s">
        <v>47</v>
      </c>
      <c r="D36" s="42"/>
      <c r="E36" s="23" t="s">
        <v>77</v>
      </c>
      <c r="F36" s="24">
        <v>378</v>
      </c>
      <c r="G36" s="25">
        <f t="shared" si="9"/>
        <v>5098.5</v>
      </c>
      <c r="H36" s="25">
        <v>5098.5</v>
      </c>
      <c r="I36" s="25">
        <v>0</v>
      </c>
      <c r="J36" s="25">
        <v>0</v>
      </c>
      <c r="K36" s="25">
        <v>792.8</v>
      </c>
      <c r="L36" s="25">
        <v>5891.3</v>
      </c>
      <c r="M36" s="26">
        <v>23565.2</v>
      </c>
    </row>
    <row r="37" spans="2:13" ht="15" customHeight="1" outlineLevel="2">
      <c r="B37" s="21" t="s">
        <v>115</v>
      </c>
      <c r="C37" s="21" t="s">
        <v>47</v>
      </c>
      <c r="D37" s="42"/>
      <c r="E37" s="23" t="s">
        <v>78</v>
      </c>
      <c r="F37" s="24">
        <v>37</v>
      </c>
      <c r="G37" s="25">
        <f t="shared" si="9"/>
        <v>477.5</v>
      </c>
      <c r="H37" s="25">
        <v>477.5</v>
      </c>
      <c r="I37" s="25">
        <v>0</v>
      </c>
      <c r="J37" s="25">
        <v>0</v>
      </c>
      <c r="K37" s="25">
        <v>0</v>
      </c>
      <c r="L37" s="25">
        <v>477.5</v>
      </c>
      <c r="M37" s="26">
        <v>1910</v>
      </c>
    </row>
    <row r="38" spans="2:13" ht="15" customHeight="1" outlineLevel="2">
      <c r="B38" s="21" t="s">
        <v>115</v>
      </c>
      <c r="C38" s="21" t="s">
        <v>47</v>
      </c>
      <c r="D38" s="42"/>
      <c r="E38" s="23" t="s">
        <v>79</v>
      </c>
      <c r="F38" s="24">
        <v>207</v>
      </c>
      <c r="G38" s="25">
        <f t="shared" si="9"/>
        <v>2841.75</v>
      </c>
      <c r="H38" s="25">
        <v>2841.75</v>
      </c>
      <c r="I38" s="25">
        <v>0</v>
      </c>
      <c r="J38" s="25">
        <v>0</v>
      </c>
      <c r="K38" s="25">
        <v>0</v>
      </c>
      <c r="L38" s="25">
        <v>2841.75</v>
      </c>
      <c r="M38" s="26">
        <v>11367</v>
      </c>
    </row>
    <row r="39" spans="2:13" ht="15" customHeight="1" outlineLevel="2">
      <c r="B39" s="21" t="s">
        <v>115</v>
      </c>
      <c r="C39" s="21" t="s">
        <v>47</v>
      </c>
      <c r="D39" s="42"/>
      <c r="E39" s="23" t="s">
        <v>80</v>
      </c>
      <c r="F39" s="24">
        <v>400</v>
      </c>
      <c r="G39" s="25">
        <f t="shared" si="9"/>
        <v>5384</v>
      </c>
      <c r="H39" s="25">
        <v>5384</v>
      </c>
      <c r="I39" s="25">
        <v>0</v>
      </c>
      <c r="J39" s="25">
        <v>0</v>
      </c>
      <c r="K39" s="25">
        <v>269.5</v>
      </c>
      <c r="L39" s="25">
        <v>5653.5</v>
      </c>
      <c r="M39" s="26">
        <v>22614</v>
      </c>
    </row>
    <row r="40" spans="2:13" ht="15" customHeight="1" outlineLevel="2">
      <c r="B40" s="21" t="s">
        <v>115</v>
      </c>
      <c r="C40" s="21" t="s">
        <v>47</v>
      </c>
      <c r="D40" s="42"/>
      <c r="E40" s="23" t="s">
        <v>81</v>
      </c>
      <c r="F40" s="24">
        <v>122</v>
      </c>
      <c r="G40" s="25">
        <f t="shared" si="9"/>
        <v>1662.75</v>
      </c>
      <c r="H40" s="25">
        <v>1662.75</v>
      </c>
      <c r="I40" s="25">
        <v>0</v>
      </c>
      <c r="J40" s="25">
        <v>0</v>
      </c>
      <c r="K40" s="25">
        <v>332.55</v>
      </c>
      <c r="L40" s="25">
        <v>1995.3</v>
      </c>
      <c r="M40" s="26">
        <v>7981.2</v>
      </c>
    </row>
    <row r="41" spans="2:13" ht="15" customHeight="1" outlineLevel="2">
      <c r="B41" s="21" t="s">
        <v>115</v>
      </c>
      <c r="C41" s="21" t="s">
        <v>47</v>
      </c>
      <c r="D41" s="42"/>
      <c r="E41" s="23" t="s">
        <v>82</v>
      </c>
      <c r="F41" s="24">
        <v>162</v>
      </c>
      <c r="G41" s="25">
        <f t="shared" si="9"/>
        <v>2109</v>
      </c>
      <c r="H41" s="25">
        <v>2109</v>
      </c>
      <c r="I41" s="25">
        <v>0</v>
      </c>
      <c r="J41" s="25">
        <v>0</v>
      </c>
      <c r="K41" s="25">
        <v>0</v>
      </c>
      <c r="L41" s="25">
        <v>2109</v>
      </c>
      <c r="M41" s="26">
        <v>8436</v>
      </c>
    </row>
    <row r="42" spans="2:13" ht="15" customHeight="1" outlineLevel="2">
      <c r="B42" s="21" t="s">
        <v>115</v>
      </c>
      <c r="C42" s="21" t="s">
        <v>47</v>
      </c>
      <c r="D42" s="42"/>
      <c r="E42" s="23" t="s">
        <v>83</v>
      </c>
      <c r="F42" s="24">
        <v>460</v>
      </c>
      <c r="G42" s="25">
        <f t="shared" si="9"/>
        <v>5999.600000000037</v>
      </c>
      <c r="H42" s="25">
        <v>5999.600000000037</v>
      </c>
      <c r="I42" s="25">
        <v>0</v>
      </c>
      <c r="J42" s="25">
        <v>0</v>
      </c>
      <c r="K42" s="25">
        <v>971.88</v>
      </c>
      <c r="L42" s="25">
        <v>6971.48</v>
      </c>
      <c r="M42" s="26">
        <v>27885.92</v>
      </c>
    </row>
    <row r="43" spans="2:13" ht="15" customHeight="1" outlineLevel="2">
      <c r="B43" s="21" t="s">
        <v>115</v>
      </c>
      <c r="C43" s="21" t="s">
        <v>47</v>
      </c>
      <c r="D43" s="42"/>
      <c r="E43" s="23" t="s">
        <v>52</v>
      </c>
      <c r="F43" s="24">
        <v>1330</v>
      </c>
      <c r="G43" s="25">
        <f t="shared" si="9"/>
        <v>16715.39999999959</v>
      </c>
      <c r="H43" s="25">
        <v>16715.39999999959</v>
      </c>
      <c r="I43" s="25">
        <v>0</v>
      </c>
      <c r="J43" s="25">
        <v>0</v>
      </c>
      <c r="K43" s="25">
        <v>2212.52</v>
      </c>
      <c r="L43" s="25">
        <v>18927.92</v>
      </c>
      <c r="M43" s="26">
        <v>75711.67999999979</v>
      </c>
    </row>
    <row r="44" spans="2:13" ht="15" customHeight="1" outlineLevel="2">
      <c r="B44" s="21" t="s">
        <v>115</v>
      </c>
      <c r="C44" s="21" t="s">
        <v>47</v>
      </c>
      <c r="D44" s="42"/>
      <c r="E44" s="23" t="s">
        <v>84</v>
      </c>
      <c r="F44" s="24">
        <v>935</v>
      </c>
      <c r="G44" s="25">
        <f t="shared" si="9"/>
        <v>11654.999999999896</v>
      </c>
      <c r="H44" s="25">
        <v>11654.999999999896</v>
      </c>
      <c r="I44" s="25">
        <v>0</v>
      </c>
      <c r="J44" s="25">
        <v>0</v>
      </c>
      <c r="K44" s="25">
        <v>1382.92</v>
      </c>
      <c r="L44" s="25">
        <v>13037.92</v>
      </c>
      <c r="M44" s="26">
        <v>52151.67999999978</v>
      </c>
    </row>
    <row r="45" spans="2:13" ht="15" customHeight="1" outlineLevel="2">
      <c r="B45" s="21" t="s">
        <v>115</v>
      </c>
      <c r="C45" s="21" t="s">
        <v>47</v>
      </c>
      <c r="D45" s="42"/>
      <c r="E45" s="23" t="s">
        <v>85</v>
      </c>
      <c r="F45" s="24">
        <v>316</v>
      </c>
      <c r="G45" s="25">
        <f t="shared" si="9"/>
        <v>3670.8000000000197</v>
      </c>
      <c r="H45" s="25">
        <v>3670.8000000000197</v>
      </c>
      <c r="I45" s="25">
        <v>0</v>
      </c>
      <c r="J45" s="25">
        <v>0</v>
      </c>
      <c r="K45" s="25">
        <v>700.32</v>
      </c>
      <c r="L45" s="25">
        <v>4371.12</v>
      </c>
      <c r="M45" s="26">
        <v>17484.48</v>
      </c>
    </row>
    <row r="46" spans="2:13" ht="15" customHeight="1" outlineLevel="2">
      <c r="B46" s="21" t="s">
        <v>115</v>
      </c>
      <c r="C46" s="21" t="s">
        <v>47</v>
      </c>
      <c r="D46" s="42"/>
      <c r="E46" s="23" t="s">
        <v>70</v>
      </c>
      <c r="F46" s="24">
        <v>308</v>
      </c>
      <c r="G46" s="25">
        <f t="shared" si="9"/>
        <v>3407.6</v>
      </c>
      <c r="H46" s="25">
        <v>3407.6</v>
      </c>
      <c r="I46" s="25">
        <v>0</v>
      </c>
      <c r="J46" s="25">
        <v>0</v>
      </c>
      <c r="K46" s="25">
        <v>0</v>
      </c>
      <c r="L46" s="25">
        <v>3407.6</v>
      </c>
      <c r="M46" s="26">
        <v>13630.4</v>
      </c>
    </row>
    <row r="47" spans="2:13" ht="15" customHeight="1" outlineLevel="2">
      <c r="B47" s="21" t="s">
        <v>115</v>
      </c>
      <c r="C47" s="21" t="s">
        <v>47</v>
      </c>
      <c r="D47" s="42"/>
      <c r="E47" s="23" t="s">
        <v>86</v>
      </c>
      <c r="F47" s="24">
        <v>126</v>
      </c>
      <c r="G47" s="25">
        <f t="shared" si="9"/>
        <v>1484.8</v>
      </c>
      <c r="H47" s="25">
        <v>1484.8</v>
      </c>
      <c r="I47" s="25">
        <v>0</v>
      </c>
      <c r="J47" s="25">
        <v>0</v>
      </c>
      <c r="K47" s="25">
        <v>296.96</v>
      </c>
      <c r="L47" s="25">
        <v>1781.76</v>
      </c>
      <c r="M47" s="26">
        <v>7127.04</v>
      </c>
    </row>
    <row r="48" spans="2:13" ht="15" customHeight="1" outlineLevel="2">
      <c r="B48" s="21" t="s">
        <v>115</v>
      </c>
      <c r="C48" s="21" t="s">
        <v>47</v>
      </c>
      <c r="D48" s="42"/>
      <c r="E48" s="23" t="s">
        <v>55</v>
      </c>
      <c r="F48" s="24">
        <v>255</v>
      </c>
      <c r="G48" s="25">
        <f t="shared" si="9"/>
        <v>3928.000000000014</v>
      </c>
      <c r="H48" s="25">
        <v>3928.000000000014</v>
      </c>
      <c r="I48" s="25">
        <v>0</v>
      </c>
      <c r="J48" s="25">
        <v>0</v>
      </c>
      <c r="K48" s="25">
        <v>187.2</v>
      </c>
      <c r="L48" s="25">
        <v>4115.20000000001</v>
      </c>
      <c r="M48" s="26">
        <v>16460.8</v>
      </c>
    </row>
    <row r="49" spans="2:13" ht="15" customHeight="1" outlineLevel="2">
      <c r="B49" s="21" t="s">
        <v>115</v>
      </c>
      <c r="C49" s="21" t="s">
        <v>47</v>
      </c>
      <c r="D49" s="42"/>
      <c r="E49" s="23" t="s">
        <v>71</v>
      </c>
      <c r="F49" s="24">
        <v>255</v>
      </c>
      <c r="G49" s="25">
        <f t="shared" si="9"/>
        <v>2939.2000000000066</v>
      </c>
      <c r="H49" s="25">
        <v>2939.2000000000066</v>
      </c>
      <c r="I49" s="25">
        <v>0</v>
      </c>
      <c r="J49" s="25">
        <v>0</v>
      </c>
      <c r="K49" s="25">
        <v>345.12</v>
      </c>
      <c r="L49" s="25">
        <v>3284.32</v>
      </c>
      <c r="M49" s="26">
        <v>13137.28</v>
      </c>
    </row>
    <row r="50" spans="2:13" ht="15" customHeight="1" outlineLevel="2">
      <c r="B50" s="21" t="s">
        <v>115</v>
      </c>
      <c r="C50" s="21" t="s">
        <v>47</v>
      </c>
      <c r="D50" s="42"/>
      <c r="E50" s="23" t="s">
        <v>87</v>
      </c>
      <c r="F50" s="24">
        <v>195</v>
      </c>
      <c r="G50" s="25">
        <f t="shared" si="9"/>
        <v>2356</v>
      </c>
      <c r="H50" s="25">
        <v>2356</v>
      </c>
      <c r="I50" s="25">
        <v>0</v>
      </c>
      <c r="J50" s="25">
        <v>0</v>
      </c>
      <c r="K50" s="25">
        <v>471.2</v>
      </c>
      <c r="L50" s="25">
        <v>2827.2</v>
      </c>
      <c r="M50" s="26">
        <v>11308.8</v>
      </c>
    </row>
    <row r="51" spans="2:13" ht="15" customHeight="1" outlineLevel="2">
      <c r="B51" s="21" t="s">
        <v>115</v>
      </c>
      <c r="C51" s="21" t="s">
        <v>47</v>
      </c>
      <c r="D51" s="42"/>
      <c r="E51" s="23" t="s">
        <v>88</v>
      </c>
      <c r="F51" s="24">
        <v>130</v>
      </c>
      <c r="G51" s="25">
        <f t="shared" si="9"/>
        <v>1580.75</v>
      </c>
      <c r="H51" s="25">
        <v>1580.75</v>
      </c>
      <c r="I51" s="25">
        <v>0</v>
      </c>
      <c r="J51" s="25">
        <v>0</v>
      </c>
      <c r="K51" s="25">
        <v>0</v>
      </c>
      <c r="L51" s="25">
        <v>1580.75</v>
      </c>
      <c r="M51" s="26">
        <v>6323</v>
      </c>
    </row>
    <row r="52" spans="2:13" ht="15" customHeight="1" outlineLevel="2">
      <c r="B52" s="21" t="s">
        <v>115</v>
      </c>
      <c r="C52" s="21" t="s">
        <v>47</v>
      </c>
      <c r="D52" s="42"/>
      <c r="E52" s="23" t="s">
        <v>49</v>
      </c>
      <c r="F52" s="24">
        <v>301</v>
      </c>
      <c r="G52" s="25">
        <f t="shared" si="9"/>
        <v>4712.4</v>
      </c>
      <c r="H52" s="25">
        <v>4712.4</v>
      </c>
      <c r="I52" s="25">
        <v>0</v>
      </c>
      <c r="J52" s="25">
        <v>0</v>
      </c>
      <c r="K52" s="25">
        <v>147.76</v>
      </c>
      <c r="L52" s="25">
        <v>4860.16</v>
      </c>
      <c r="M52" s="26">
        <v>19440.64</v>
      </c>
    </row>
    <row r="53" spans="2:13" ht="15" customHeight="1" outlineLevel="2">
      <c r="B53" s="21" t="s">
        <v>115</v>
      </c>
      <c r="C53" s="21" t="s">
        <v>47</v>
      </c>
      <c r="D53" s="42"/>
      <c r="E53" s="23" t="s">
        <v>89</v>
      </c>
      <c r="F53" s="24">
        <v>353</v>
      </c>
      <c r="G53" s="25">
        <f t="shared" si="9"/>
        <v>4038.5</v>
      </c>
      <c r="H53" s="25">
        <v>4038.5</v>
      </c>
      <c r="I53" s="25">
        <v>0</v>
      </c>
      <c r="J53" s="25">
        <v>0</v>
      </c>
      <c r="K53" s="25">
        <v>745.7</v>
      </c>
      <c r="L53" s="25">
        <v>4784.2</v>
      </c>
      <c r="M53" s="26">
        <v>19136.8</v>
      </c>
    </row>
    <row r="54" spans="2:13" ht="15" customHeight="1" outlineLevel="2">
      <c r="B54" s="21" t="s">
        <v>115</v>
      </c>
      <c r="C54" s="21" t="s">
        <v>47</v>
      </c>
      <c r="D54" s="42"/>
      <c r="E54" s="23" t="s">
        <v>58</v>
      </c>
      <c r="F54" s="24">
        <v>439</v>
      </c>
      <c r="G54" s="25">
        <f t="shared" si="9"/>
        <v>6023.25</v>
      </c>
      <c r="H54" s="25">
        <v>6023.25</v>
      </c>
      <c r="I54" s="25">
        <v>0</v>
      </c>
      <c r="J54" s="25">
        <v>0</v>
      </c>
      <c r="K54" s="25">
        <v>734.8</v>
      </c>
      <c r="L54" s="25">
        <v>6758.05</v>
      </c>
      <c r="M54" s="26">
        <v>27032.2</v>
      </c>
    </row>
    <row r="55" spans="2:13" ht="15" customHeight="1" outlineLevel="2">
      <c r="B55" s="21" t="s">
        <v>115</v>
      </c>
      <c r="C55" s="21" t="s">
        <v>47</v>
      </c>
      <c r="D55" s="42"/>
      <c r="E55" s="23" t="s">
        <v>90</v>
      </c>
      <c r="F55" s="24">
        <v>706</v>
      </c>
      <c r="G55" s="25">
        <f t="shared" si="9"/>
        <v>8686.800000000056</v>
      </c>
      <c r="H55" s="25">
        <v>8686.800000000056</v>
      </c>
      <c r="I55" s="25">
        <v>0</v>
      </c>
      <c r="J55" s="25">
        <v>0</v>
      </c>
      <c r="K55" s="25">
        <v>547.36</v>
      </c>
      <c r="L55" s="25">
        <v>9234.160000000009</v>
      </c>
      <c r="M55" s="26">
        <v>36936.64</v>
      </c>
    </row>
    <row r="56" spans="2:13" ht="15" customHeight="1" outlineLevel="2">
      <c r="B56" s="21" t="s">
        <v>115</v>
      </c>
      <c r="C56" s="21" t="s">
        <v>47</v>
      </c>
      <c r="D56" s="42"/>
      <c r="E56" s="23" t="s">
        <v>91</v>
      </c>
      <c r="F56" s="24">
        <v>79</v>
      </c>
      <c r="G56" s="25">
        <f t="shared" si="9"/>
        <v>1167.25</v>
      </c>
      <c r="H56" s="25">
        <v>1167.25</v>
      </c>
      <c r="I56" s="25">
        <v>0</v>
      </c>
      <c r="J56" s="25">
        <v>0</v>
      </c>
      <c r="K56" s="25">
        <v>0</v>
      </c>
      <c r="L56" s="25">
        <v>1167.25</v>
      </c>
      <c r="M56" s="26">
        <v>4669</v>
      </c>
    </row>
    <row r="57" spans="2:13" ht="15" customHeight="1" outlineLevel="2">
      <c r="B57" s="21" t="s">
        <v>115</v>
      </c>
      <c r="C57" s="21" t="s">
        <v>47</v>
      </c>
      <c r="D57" s="42"/>
      <c r="E57" s="23" t="s">
        <v>92</v>
      </c>
      <c r="F57" s="24">
        <v>557</v>
      </c>
      <c r="G57" s="25">
        <f t="shared" si="9"/>
        <v>7816.5</v>
      </c>
      <c r="H57" s="25">
        <v>7816.5</v>
      </c>
      <c r="I57" s="25">
        <v>0</v>
      </c>
      <c r="J57" s="25">
        <v>0</v>
      </c>
      <c r="K57" s="25">
        <v>691.2</v>
      </c>
      <c r="L57" s="25">
        <v>8507.7</v>
      </c>
      <c r="M57" s="26">
        <v>34030.8</v>
      </c>
    </row>
    <row r="58" spans="2:13" ht="15" customHeight="1" outlineLevel="2">
      <c r="B58" s="21" t="s">
        <v>115</v>
      </c>
      <c r="C58" s="21" t="s">
        <v>47</v>
      </c>
      <c r="D58" s="42"/>
      <c r="E58" s="23" t="s">
        <v>72</v>
      </c>
      <c r="F58" s="24">
        <v>741</v>
      </c>
      <c r="G58" s="25">
        <f t="shared" si="9"/>
        <v>10076.25</v>
      </c>
      <c r="H58" s="25">
        <v>10076.25</v>
      </c>
      <c r="I58" s="25">
        <v>0</v>
      </c>
      <c r="J58" s="25">
        <v>0</v>
      </c>
      <c r="K58" s="25">
        <v>2015.25</v>
      </c>
      <c r="L58" s="25">
        <v>12091.5</v>
      </c>
      <c r="M58" s="26">
        <v>48366</v>
      </c>
    </row>
    <row r="59" spans="2:13" ht="15" customHeight="1" outlineLevel="2">
      <c r="B59" s="21" t="s">
        <v>115</v>
      </c>
      <c r="C59" s="21" t="s">
        <v>47</v>
      </c>
      <c r="D59" s="42"/>
      <c r="E59" s="23" t="s">
        <v>93</v>
      </c>
      <c r="F59" s="24">
        <v>169</v>
      </c>
      <c r="G59" s="25">
        <f t="shared" si="9"/>
        <v>2160</v>
      </c>
      <c r="H59" s="25">
        <v>2160</v>
      </c>
      <c r="I59" s="25">
        <v>0</v>
      </c>
      <c r="J59" s="25">
        <v>0</v>
      </c>
      <c r="K59" s="25">
        <v>61.56</v>
      </c>
      <c r="L59" s="25">
        <v>2221.56</v>
      </c>
      <c r="M59" s="26">
        <v>8886.24000000001</v>
      </c>
    </row>
    <row r="60" spans="2:13" ht="15" customHeight="1" outlineLevel="2">
      <c r="B60" s="21" t="s">
        <v>115</v>
      </c>
      <c r="C60" s="21" t="s">
        <v>47</v>
      </c>
      <c r="D60" s="42"/>
      <c r="E60" s="23" t="s">
        <v>66</v>
      </c>
      <c r="F60" s="24">
        <v>194</v>
      </c>
      <c r="G60" s="25">
        <f t="shared" si="9"/>
        <v>3093.6</v>
      </c>
      <c r="H60" s="25">
        <v>3093.6</v>
      </c>
      <c r="I60" s="25">
        <v>0</v>
      </c>
      <c r="J60" s="25">
        <v>0</v>
      </c>
      <c r="K60" s="25">
        <v>618.72</v>
      </c>
      <c r="L60" s="25">
        <v>3712.32</v>
      </c>
      <c r="M60" s="26">
        <v>14849.28</v>
      </c>
    </row>
    <row r="61" spans="2:13" ht="15" customHeight="1" outlineLevel="2">
      <c r="B61" s="21" t="s">
        <v>115</v>
      </c>
      <c r="C61" s="21" t="s">
        <v>47</v>
      </c>
      <c r="D61" s="42"/>
      <c r="E61" s="23" t="s">
        <v>94</v>
      </c>
      <c r="F61" s="24">
        <v>360</v>
      </c>
      <c r="G61" s="25">
        <f t="shared" si="9"/>
        <v>8096.000000000053</v>
      </c>
      <c r="H61" s="25">
        <v>8096.000000000053</v>
      </c>
      <c r="I61" s="25">
        <v>0</v>
      </c>
      <c r="J61" s="25">
        <v>0</v>
      </c>
      <c r="K61" s="25">
        <v>1619.2</v>
      </c>
      <c r="L61" s="25">
        <v>9715.2</v>
      </c>
      <c r="M61" s="26">
        <v>38860.8</v>
      </c>
    </row>
    <row r="62" spans="2:13" ht="15" customHeight="1" outlineLevel="2">
      <c r="B62" s="21" t="s">
        <v>115</v>
      </c>
      <c r="C62" s="21" t="s">
        <v>47</v>
      </c>
      <c r="D62" s="42"/>
      <c r="E62" s="23" t="s">
        <v>95</v>
      </c>
      <c r="F62" s="24">
        <v>72</v>
      </c>
      <c r="G62" s="25">
        <f t="shared" si="9"/>
        <v>1652.4</v>
      </c>
      <c r="H62" s="25">
        <v>1652.4</v>
      </c>
      <c r="I62" s="25">
        <v>0</v>
      </c>
      <c r="J62" s="25">
        <v>0</v>
      </c>
      <c r="K62" s="25">
        <v>330.48</v>
      </c>
      <c r="L62" s="25">
        <v>1982.88</v>
      </c>
      <c r="M62" s="26">
        <v>7931.52</v>
      </c>
    </row>
    <row r="63" spans="2:13" ht="15" customHeight="1" outlineLevel="2">
      <c r="B63" s="21" t="s">
        <v>115</v>
      </c>
      <c r="C63" s="21" t="s">
        <v>47</v>
      </c>
      <c r="D63" s="43"/>
      <c r="E63" s="23" t="s">
        <v>96</v>
      </c>
      <c r="F63" s="24">
        <v>263</v>
      </c>
      <c r="G63" s="25">
        <f t="shared" si="9"/>
        <v>3527.5</v>
      </c>
      <c r="H63" s="25">
        <v>3527.5</v>
      </c>
      <c r="I63" s="25">
        <v>0</v>
      </c>
      <c r="J63" s="25">
        <v>0</v>
      </c>
      <c r="K63" s="25">
        <v>345.6</v>
      </c>
      <c r="L63" s="25">
        <v>3873.1</v>
      </c>
      <c r="M63" s="26">
        <v>15492.4</v>
      </c>
    </row>
    <row r="64" spans="2:13" ht="15" customHeight="1" outlineLevel="1">
      <c r="B64" s="15"/>
      <c r="C64" s="16"/>
      <c r="D64" s="17" t="s">
        <v>97</v>
      </c>
      <c r="E64" s="18"/>
      <c r="F64" s="19">
        <f aca="true" t="shared" si="10" ref="F64:M64">SUBTOTAL(9,F33:F63)</f>
        <v>11003</v>
      </c>
      <c r="G64" s="19">
        <f t="shared" si="10"/>
        <v>145337.49999999974</v>
      </c>
      <c r="H64" s="19">
        <f t="shared" si="10"/>
        <v>145337.49999999974</v>
      </c>
      <c r="I64" s="19">
        <f t="shared" si="10"/>
        <v>0</v>
      </c>
      <c r="J64" s="19">
        <f t="shared" si="10"/>
        <v>0</v>
      </c>
      <c r="K64" s="19">
        <f t="shared" si="10"/>
        <v>15838.96</v>
      </c>
      <c r="L64" s="19">
        <f t="shared" si="10"/>
        <v>161176.4600000001</v>
      </c>
      <c r="M64" s="20">
        <f t="shared" si="10"/>
        <v>644705.84</v>
      </c>
    </row>
    <row r="65" spans="2:13" ht="15" customHeight="1" outlineLevel="2">
      <c r="B65" s="21" t="s">
        <v>115</v>
      </c>
      <c r="C65" s="21" t="s">
        <v>47</v>
      </c>
      <c r="D65" s="41" t="s">
        <v>98</v>
      </c>
      <c r="E65" s="23" t="s">
        <v>76</v>
      </c>
      <c r="F65" s="24">
        <v>212</v>
      </c>
      <c r="G65" s="25">
        <f aca="true" t="shared" si="11" ref="G65:G81">H65+I65</f>
        <v>2074</v>
      </c>
      <c r="H65" s="25">
        <v>2074</v>
      </c>
      <c r="I65" s="25">
        <v>0</v>
      </c>
      <c r="J65" s="25">
        <v>0</v>
      </c>
      <c r="K65" s="25">
        <v>195.64</v>
      </c>
      <c r="L65" s="25">
        <v>2269.64</v>
      </c>
      <c r="M65" s="26">
        <v>9078.56</v>
      </c>
    </row>
    <row r="66" spans="2:13" ht="15" customHeight="1" outlineLevel="2">
      <c r="B66" s="21" t="s">
        <v>115</v>
      </c>
      <c r="C66" s="21" t="s">
        <v>47</v>
      </c>
      <c r="D66" s="42"/>
      <c r="E66" s="23" t="s">
        <v>69</v>
      </c>
      <c r="F66" s="24">
        <v>389</v>
      </c>
      <c r="G66" s="25">
        <f t="shared" si="11"/>
        <v>4381.200000000016</v>
      </c>
      <c r="H66" s="25">
        <v>4381.200000000016</v>
      </c>
      <c r="I66" s="25">
        <v>0</v>
      </c>
      <c r="J66" s="25">
        <v>0</v>
      </c>
      <c r="K66" s="25">
        <v>0</v>
      </c>
      <c r="L66" s="25">
        <v>4381.200000000016</v>
      </c>
      <c r="M66" s="26">
        <v>17524.800000000065</v>
      </c>
    </row>
    <row r="67" spans="2:13" ht="15" customHeight="1" outlineLevel="2">
      <c r="B67" s="21" t="s">
        <v>115</v>
      </c>
      <c r="C67" s="21" t="s">
        <v>47</v>
      </c>
      <c r="D67" s="42"/>
      <c r="E67" s="23" t="s">
        <v>77</v>
      </c>
      <c r="F67" s="24">
        <v>482</v>
      </c>
      <c r="G67" s="25">
        <f t="shared" si="11"/>
        <v>6331.5</v>
      </c>
      <c r="H67" s="25">
        <v>6331.5</v>
      </c>
      <c r="I67" s="25">
        <v>0</v>
      </c>
      <c r="J67" s="25">
        <v>0</v>
      </c>
      <c r="K67" s="25">
        <v>329.9</v>
      </c>
      <c r="L67" s="25">
        <v>6661.4</v>
      </c>
      <c r="M67" s="26">
        <v>26645.6</v>
      </c>
    </row>
    <row r="68" spans="2:13" ht="15" customHeight="1" outlineLevel="2">
      <c r="B68" s="21" t="s">
        <v>115</v>
      </c>
      <c r="C68" s="21" t="s">
        <v>47</v>
      </c>
      <c r="D68" s="42"/>
      <c r="E68" s="23" t="s">
        <v>83</v>
      </c>
      <c r="F68" s="24">
        <v>331</v>
      </c>
      <c r="G68" s="25">
        <f t="shared" si="11"/>
        <v>4455.40000000002</v>
      </c>
      <c r="H68" s="25">
        <v>4455.40000000002</v>
      </c>
      <c r="I68" s="25">
        <v>0</v>
      </c>
      <c r="J68" s="25">
        <v>0</v>
      </c>
      <c r="K68" s="25">
        <v>891.08</v>
      </c>
      <c r="L68" s="25">
        <v>5346.48</v>
      </c>
      <c r="M68" s="26">
        <v>21385.92</v>
      </c>
    </row>
    <row r="69" spans="2:13" ht="15" customHeight="1" outlineLevel="2">
      <c r="B69" s="21" t="s">
        <v>115</v>
      </c>
      <c r="C69" s="21" t="s">
        <v>47</v>
      </c>
      <c r="D69" s="42"/>
      <c r="E69" s="23" t="s">
        <v>52</v>
      </c>
      <c r="F69" s="24">
        <v>661</v>
      </c>
      <c r="G69" s="25">
        <f t="shared" si="11"/>
        <v>8182.800000000085</v>
      </c>
      <c r="H69" s="25">
        <v>8182.800000000085</v>
      </c>
      <c r="I69" s="25">
        <v>0</v>
      </c>
      <c r="J69" s="25">
        <v>0</v>
      </c>
      <c r="K69" s="25">
        <v>997.36</v>
      </c>
      <c r="L69" s="25">
        <v>9180.16</v>
      </c>
      <c r="M69" s="26">
        <v>36720.64</v>
      </c>
    </row>
    <row r="70" spans="2:13" ht="15" customHeight="1" outlineLevel="2">
      <c r="B70" s="21" t="s">
        <v>115</v>
      </c>
      <c r="C70" s="21" t="s">
        <v>47</v>
      </c>
      <c r="D70" s="42"/>
      <c r="E70" s="23" t="s">
        <v>84</v>
      </c>
      <c r="F70" s="24">
        <v>538</v>
      </c>
      <c r="G70" s="25">
        <f t="shared" si="11"/>
        <v>6154.000000000044</v>
      </c>
      <c r="H70" s="25">
        <v>6154.000000000044</v>
      </c>
      <c r="I70" s="25">
        <v>0</v>
      </c>
      <c r="J70" s="25">
        <v>0</v>
      </c>
      <c r="K70" s="25">
        <v>0</v>
      </c>
      <c r="L70" s="25">
        <v>6154.000000000044</v>
      </c>
      <c r="M70" s="26">
        <v>24616.000000000175</v>
      </c>
    </row>
    <row r="71" spans="2:13" ht="15" customHeight="1" outlineLevel="2">
      <c r="B71" s="21" t="s">
        <v>115</v>
      </c>
      <c r="C71" s="21" t="s">
        <v>47</v>
      </c>
      <c r="D71" s="42"/>
      <c r="E71" s="23" t="s">
        <v>55</v>
      </c>
      <c r="F71" s="24">
        <v>70</v>
      </c>
      <c r="G71" s="25">
        <f t="shared" si="11"/>
        <v>1041.6</v>
      </c>
      <c r="H71" s="25">
        <v>1041.6</v>
      </c>
      <c r="I71" s="25">
        <v>0</v>
      </c>
      <c r="J71" s="25">
        <v>0</v>
      </c>
      <c r="K71" s="25">
        <v>0</v>
      </c>
      <c r="L71" s="25">
        <v>1041.6</v>
      </c>
      <c r="M71" s="26">
        <v>4166.4</v>
      </c>
    </row>
    <row r="72" spans="2:13" ht="15" customHeight="1" outlineLevel="2">
      <c r="B72" s="21" t="s">
        <v>115</v>
      </c>
      <c r="C72" s="21" t="s">
        <v>47</v>
      </c>
      <c r="D72" s="42"/>
      <c r="E72" s="23" t="s">
        <v>71</v>
      </c>
      <c r="F72" s="24">
        <v>197</v>
      </c>
      <c r="G72" s="25">
        <f t="shared" si="11"/>
        <v>2217.2</v>
      </c>
      <c r="H72" s="25">
        <v>2217.2</v>
      </c>
      <c r="I72" s="25">
        <v>0</v>
      </c>
      <c r="J72" s="25">
        <v>0</v>
      </c>
      <c r="K72" s="25">
        <v>189.44</v>
      </c>
      <c r="L72" s="25">
        <v>2406.64</v>
      </c>
      <c r="M72" s="26">
        <v>9626.56</v>
      </c>
    </row>
    <row r="73" spans="2:13" ht="15" customHeight="1" outlineLevel="2">
      <c r="B73" s="21" t="s">
        <v>115</v>
      </c>
      <c r="C73" s="21" t="s">
        <v>47</v>
      </c>
      <c r="D73" s="42"/>
      <c r="E73" s="23" t="s">
        <v>87</v>
      </c>
      <c r="F73" s="24">
        <v>410</v>
      </c>
      <c r="G73" s="25">
        <f t="shared" si="11"/>
        <v>4552.400000000018</v>
      </c>
      <c r="H73" s="25">
        <v>4552.400000000018</v>
      </c>
      <c r="I73" s="25">
        <v>0</v>
      </c>
      <c r="J73" s="25">
        <v>0</v>
      </c>
      <c r="K73" s="25">
        <v>910.48</v>
      </c>
      <c r="L73" s="25">
        <v>5462.88</v>
      </c>
      <c r="M73" s="26">
        <v>21851.52</v>
      </c>
    </row>
    <row r="74" spans="2:13" ht="15" customHeight="1" outlineLevel="2">
      <c r="B74" s="21" t="s">
        <v>115</v>
      </c>
      <c r="C74" s="21" t="s">
        <v>47</v>
      </c>
      <c r="D74" s="42"/>
      <c r="E74" s="23" t="s">
        <v>49</v>
      </c>
      <c r="F74" s="24">
        <v>276</v>
      </c>
      <c r="G74" s="25">
        <f t="shared" si="11"/>
        <v>4179.800000000015</v>
      </c>
      <c r="H74" s="25">
        <v>4179.800000000015</v>
      </c>
      <c r="I74" s="25">
        <v>0</v>
      </c>
      <c r="J74" s="25">
        <v>0</v>
      </c>
      <c r="K74" s="25">
        <v>413.24</v>
      </c>
      <c r="L74" s="25">
        <v>4593.04</v>
      </c>
      <c r="M74" s="26">
        <v>18372.16</v>
      </c>
    </row>
    <row r="75" spans="2:13" ht="15" customHeight="1" outlineLevel="2">
      <c r="B75" s="21" t="s">
        <v>115</v>
      </c>
      <c r="C75" s="21" t="s">
        <v>47</v>
      </c>
      <c r="D75" s="42"/>
      <c r="E75" s="23" t="s">
        <v>89</v>
      </c>
      <c r="F75" s="24">
        <v>232</v>
      </c>
      <c r="G75" s="25">
        <f t="shared" si="11"/>
        <v>2659.5</v>
      </c>
      <c r="H75" s="25">
        <v>2659.5</v>
      </c>
      <c r="I75" s="25">
        <v>0</v>
      </c>
      <c r="J75" s="25">
        <v>0</v>
      </c>
      <c r="K75" s="25">
        <v>146</v>
      </c>
      <c r="L75" s="25">
        <v>2805.5</v>
      </c>
      <c r="M75" s="26">
        <v>11222</v>
      </c>
    </row>
    <row r="76" spans="2:13" ht="15" customHeight="1" outlineLevel="2">
      <c r="B76" s="21" t="s">
        <v>115</v>
      </c>
      <c r="C76" s="21" t="s">
        <v>47</v>
      </c>
      <c r="D76" s="42"/>
      <c r="E76" s="23" t="s">
        <v>92</v>
      </c>
      <c r="F76" s="24">
        <v>354</v>
      </c>
      <c r="G76" s="25">
        <f t="shared" si="11"/>
        <v>4970</v>
      </c>
      <c r="H76" s="25">
        <v>4970</v>
      </c>
      <c r="I76" s="25">
        <v>0</v>
      </c>
      <c r="J76" s="25">
        <v>0</v>
      </c>
      <c r="K76" s="25">
        <v>331.1</v>
      </c>
      <c r="L76" s="25">
        <v>5301.1</v>
      </c>
      <c r="M76" s="26">
        <v>21204.4</v>
      </c>
    </row>
    <row r="77" spans="2:13" ht="15" customHeight="1" outlineLevel="2">
      <c r="B77" s="21" t="s">
        <v>115</v>
      </c>
      <c r="C77" s="21" t="s">
        <v>47</v>
      </c>
      <c r="D77" s="42"/>
      <c r="E77" s="23" t="s">
        <v>72</v>
      </c>
      <c r="F77" s="24">
        <v>279</v>
      </c>
      <c r="G77" s="25">
        <f t="shared" si="11"/>
        <v>2964.75</v>
      </c>
      <c r="H77" s="25">
        <v>2964.75</v>
      </c>
      <c r="I77" s="25">
        <v>0</v>
      </c>
      <c r="J77" s="25">
        <v>0</v>
      </c>
      <c r="K77" s="25">
        <v>0</v>
      </c>
      <c r="L77" s="25">
        <v>2964.75</v>
      </c>
      <c r="M77" s="26">
        <v>11859</v>
      </c>
    </row>
    <row r="78" spans="2:13" ht="15" customHeight="1" outlineLevel="2">
      <c r="B78" s="21" t="s">
        <v>115</v>
      </c>
      <c r="C78" s="21" t="s">
        <v>47</v>
      </c>
      <c r="D78" s="42"/>
      <c r="E78" s="23" t="s">
        <v>93</v>
      </c>
      <c r="F78" s="24">
        <v>376</v>
      </c>
      <c r="G78" s="25">
        <f t="shared" si="11"/>
        <v>5104.6</v>
      </c>
      <c r="H78" s="25">
        <v>5104.6</v>
      </c>
      <c r="I78" s="25">
        <v>0</v>
      </c>
      <c r="J78" s="25">
        <v>0</v>
      </c>
      <c r="K78" s="25">
        <v>837</v>
      </c>
      <c r="L78" s="25">
        <v>5941.6</v>
      </c>
      <c r="M78" s="26">
        <v>23766.4</v>
      </c>
    </row>
    <row r="79" spans="2:13" ht="15" customHeight="1" outlineLevel="2">
      <c r="B79" s="21" t="s">
        <v>115</v>
      </c>
      <c r="C79" s="21" t="s">
        <v>47</v>
      </c>
      <c r="D79" s="42"/>
      <c r="E79" s="23" t="s">
        <v>66</v>
      </c>
      <c r="F79" s="24">
        <v>454</v>
      </c>
      <c r="G79" s="25">
        <f t="shared" si="11"/>
        <v>4923.0000000000155</v>
      </c>
      <c r="H79" s="25">
        <v>4923.0000000000155</v>
      </c>
      <c r="I79" s="25">
        <v>0</v>
      </c>
      <c r="J79" s="25">
        <v>0</v>
      </c>
      <c r="K79" s="25">
        <v>0</v>
      </c>
      <c r="L79" s="25">
        <v>4923.0000000000155</v>
      </c>
      <c r="M79" s="26">
        <v>19692.000000000062</v>
      </c>
    </row>
    <row r="80" spans="2:13" ht="15" customHeight="1" outlineLevel="2">
      <c r="B80" s="21" t="s">
        <v>115</v>
      </c>
      <c r="C80" s="21" t="s">
        <v>47</v>
      </c>
      <c r="D80" s="42"/>
      <c r="E80" s="23" t="s">
        <v>94</v>
      </c>
      <c r="F80" s="24">
        <v>174</v>
      </c>
      <c r="G80" s="25">
        <f t="shared" si="11"/>
        <v>4157.59999999999</v>
      </c>
      <c r="H80" s="25">
        <v>3947.5999999999904</v>
      </c>
      <c r="I80" s="25">
        <v>210</v>
      </c>
      <c r="J80" s="25">
        <v>0</v>
      </c>
      <c r="K80" s="25">
        <v>133.44</v>
      </c>
      <c r="L80" s="25">
        <v>4291.04</v>
      </c>
      <c r="M80" s="26">
        <v>17164.16</v>
      </c>
    </row>
    <row r="81" spans="2:13" ht="15" customHeight="1" outlineLevel="2">
      <c r="B81" s="21" t="s">
        <v>115</v>
      </c>
      <c r="C81" s="21" t="s">
        <v>47</v>
      </c>
      <c r="D81" s="43"/>
      <c r="E81" s="23" t="s">
        <v>63</v>
      </c>
      <c r="F81" s="24">
        <v>282</v>
      </c>
      <c r="G81" s="25">
        <f t="shared" si="11"/>
        <v>3305.800000000014</v>
      </c>
      <c r="H81" s="25">
        <v>3305.800000000014</v>
      </c>
      <c r="I81" s="25">
        <v>0</v>
      </c>
      <c r="J81" s="25">
        <v>0</v>
      </c>
      <c r="K81" s="25">
        <v>356.6</v>
      </c>
      <c r="L81" s="25">
        <v>3662.4</v>
      </c>
      <c r="M81" s="26">
        <v>14649.6</v>
      </c>
    </row>
    <row r="82" spans="2:13" ht="15" customHeight="1" outlineLevel="1">
      <c r="B82" s="15"/>
      <c r="C82" s="16"/>
      <c r="D82" s="17" t="s">
        <v>99</v>
      </c>
      <c r="E82" s="18"/>
      <c r="F82" s="19">
        <f aca="true" t="shared" si="12" ref="F82:M82">SUBTOTAL(9,F65:F81)</f>
        <v>5717</v>
      </c>
      <c r="G82" s="19">
        <f t="shared" si="12"/>
        <v>71655.15000000021</v>
      </c>
      <c r="H82" s="19">
        <f t="shared" si="12"/>
        <v>71445.15000000021</v>
      </c>
      <c r="I82" s="19">
        <f t="shared" si="12"/>
        <v>210</v>
      </c>
      <c r="J82" s="19">
        <f t="shared" si="12"/>
        <v>0</v>
      </c>
      <c r="K82" s="19">
        <f t="shared" si="12"/>
        <v>5731.280000000001</v>
      </c>
      <c r="L82" s="19">
        <f t="shared" si="12"/>
        <v>77386.43000000007</v>
      </c>
      <c r="M82" s="20">
        <f t="shared" si="12"/>
        <v>309545.72000000026</v>
      </c>
    </row>
    <row r="83" spans="2:13" ht="15" customHeight="1">
      <c r="B83" s="15"/>
      <c r="C83" s="16"/>
      <c r="D83" s="17" t="s">
        <v>100</v>
      </c>
      <c r="E83" s="18"/>
      <c r="F83" s="19">
        <f aca="true" t="shared" si="13" ref="F83:M83">SUBTOTAL(9,F9:F81)</f>
        <v>23120</v>
      </c>
      <c r="G83" s="19">
        <f t="shared" si="13"/>
        <v>302403.5999999997</v>
      </c>
      <c r="H83" s="19">
        <f t="shared" si="13"/>
        <v>291438.59999999974</v>
      </c>
      <c r="I83" s="19">
        <f t="shared" si="13"/>
        <v>10965</v>
      </c>
      <c r="J83" s="19">
        <f t="shared" si="13"/>
        <v>0</v>
      </c>
      <c r="K83" s="19">
        <f t="shared" si="13"/>
        <v>31450.029999999995</v>
      </c>
      <c r="L83" s="19">
        <f t="shared" si="13"/>
        <v>333853.6300000002</v>
      </c>
      <c r="M83" s="20">
        <f t="shared" si="13"/>
        <v>1335414.5200000003</v>
      </c>
    </row>
  </sheetData>
  <sheetProtection/>
  <mergeCells count="17">
    <mergeCell ref="D24:D31"/>
    <mergeCell ref="D33:D63"/>
    <mergeCell ref="D65:D81"/>
    <mergeCell ref="B5:M5"/>
    <mergeCell ref="L7:L8"/>
    <mergeCell ref="F7:F8"/>
    <mergeCell ref="D19:D20"/>
    <mergeCell ref="B3:M3"/>
    <mergeCell ref="B7:B8"/>
    <mergeCell ref="G7:I7"/>
    <mergeCell ref="J7:J8"/>
    <mergeCell ref="K7:K8"/>
    <mergeCell ref="M7:M8"/>
    <mergeCell ref="D7:D8"/>
    <mergeCell ref="E7:E8"/>
    <mergeCell ref="C7:C8"/>
    <mergeCell ref="B4:M4"/>
  </mergeCells>
  <printOptions horizontalCentered="1"/>
  <pageMargins left="0" right="0" top="0.3937007874015748" bottom="0.1968503937007874" header="0.11811023622047245" footer="0.11811023622047245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2023-05-24T12:56:24Z</cp:lastPrinted>
  <dcterms:created xsi:type="dcterms:W3CDTF">2023-02-13T06:03:30Z</dcterms:created>
  <dcterms:modified xsi:type="dcterms:W3CDTF">2023-05-24T12:56:41Z</dcterms:modified>
  <cp:category>FelixAghinitei</cp:category>
  <cp:version/>
  <cp:contentType/>
  <cp:contentStatus/>
</cp:coreProperties>
</file>