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0"/>
  </bookViews>
  <sheets>
    <sheet name="Sume contractate - sp generale" sheetId="1" r:id="rId1"/>
  </sheets>
  <definedNames>
    <definedName name="_xlnm._FilterDatabase" localSheetId="0" hidden="1">'Sume contractate - sp generale'!$A$5:$D$12</definedName>
    <definedName name="Excel_BuiltIn_Print_Area">#REF!</definedName>
    <definedName name="g">#REF!</definedName>
    <definedName name="k">#REF!</definedName>
    <definedName name="OBG">#REF!</definedName>
    <definedName name="ok">#REF!</definedName>
    <definedName name="OMG">#REF!</definedName>
    <definedName name="_xlnm.Print_Area" localSheetId="0">'Sume contractate - sp generale'!$A$1:$CM$15</definedName>
    <definedName name="_xlnm.Print_Titles" localSheetId="0">'Sume contractate - sp generale'!$A:$C,'Sume contractate - sp generale'!$4:$5</definedName>
  </definedNames>
  <calcPr fullCalcOnLoad="1"/>
</workbook>
</file>

<file path=xl/sharedStrings.xml><?xml version="1.0" encoding="utf-8"?>
<sst xmlns="http://schemas.openxmlformats.org/spreadsheetml/2006/main" count="125" uniqueCount="51">
  <si>
    <t>Denumirea unităţii sanitare cu paturi</t>
  </si>
  <si>
    <t>ATI</t>
  </si>
  <si>
    <t>Situatia sumelor contractate de casa de asigurari de sanatate cu unitatile sanitare cu paturi  in anul 2021</t>
  </si>
  <si>
    <t>INGRIJIRI PALEATIVE</t>
  </si>
  <si>
    <t>CRONICI</t>
  </si>
  <si>
    <t>SPITALIZARE DE ZI</t>
  </si>
  <si>
    <t>CHELTUIALA EFECTIVĂ PESTE VALOAREA DE CONTRACT, contractată prin acte adiţionale</t>
  </si>
  <si>
    <t>TOTAL  2021, DIN CARE:</t>
  </si>
  <si>
    <t>Valoare contractata IANUARIE- DECEMBRIE 2021</t>
  </si>
  <si>
    <t>TOTAL AN  2021, DIN CARE:</t>
  </si>
  <si>
    <t>Valoare contractata aferenta lunii FEBRUARIE</t>
  </si>
  <si>
    <t>Valoare contractata aferenta lunii IANUARIE</t>
  </si>
  <si>
    <t>Valoare contractata aferenta lunii MARTIE</t>
  </si>
  <si>
    <t>Valoare contractata aferenta lunii APRILIE</t>
  </si>
  <si>
    <t>Valoare contractata aferenta lunii MAI</t>
  </si>
  <si>
    <t>Valoare contractata aferenta lunii IUNIE</t>
  </si>
  <si>
    <t>Valoare contractata aferenta lunii IULIE</t>
  </si>
  <si>
    <t>Valoare contractata aferenta lunii AUGUST</t>
  </si>
  <si>
    <t>Valoare contractata aferenta lunii SEPTEMBRIE</t>
  </si>
  <si>
    <t>Valoare contractata aferenta lunii OCTOMBRIE</t>
  </si>
  <si>
    <t>Valoare contractata aferenta lunii NOIEMBRIE</t>
  </si>
  <si>
    <t>Valoare contractata aferenta lunii DECEMBRIE</t>
  </si>
  <si>
    <t>MII LEI</t>
  </si>
  <si>
    <t>Suma ramasa necontractata din Creditele de angajament aprobate ( se va completa suma pe total judet) precizandu-se printr-o nota ce reprezinta aceasta suma necontractata</t>
  </si>
  <si>
    <t>CHELTUIALA EFECTIVĂ PESTE VALOAREA DE CONTRACT, contractată prin acte adiţionale, AFERENTA LUNII IANUARIE 2021</t>
  </si>
  <si>
    <t>CHELTUIALA EFECTIVĂ PESTE VALOAREA DE CONTRACT, contractată prin acte adiţionale, AFERENTA LUNII DECEMBRIE  2020</t>
  </si>
  <si>
    <t>CHELTUIALA EFECTIVĂ PESTE VALOAREA DE CONTRACT, contractată prin acte adiţionale AFERENTA LUNII FEBRUARIE 2021</t>
  </si>
  <si>
    <t>CHELTUIALA EFECTIVĂ PESTE VALOAREA DE CONTRACT, contractată prin acte adiţionale AFERENTA LUNII IUNIE 2021</t>
  </si>
  <si>
    <t>CHELTUIALA EFECTIVĂ PESTE VALOAREA DE CONTRACT, contractată prin acte adiţionale AFERENTA LUNII MAI 2021</t>
  </si>
  <si>
    <t>CHELTUIALA EFECTIVĂ PESTE VALOAREA DE CONTRACT, contractată prin acte adiţionale AFERENTA LUNII APRILIE 2021</t>
  </si>
  <si>
    <t>CHELTUIALA EFECTIVĂ PESTE VALOAREA DE CONTRACT, contractată prin acte adiţionale AFERENTA LUNII MARTIE 2021</t>
  </si>
  <si>
    <r>
      <t xml:space="preserve">DRG  /ACUTI NON DRG, </t>
    </r>
    <r>
      <rPr>
        <sz val="9"/>
        <color indexed="10"/>
        <rFont val="Times New Roman"/>
        <family val="1"/>
      </rPr>
      <t>din care:</t>
    </r>
  </si>
  <si>
    <t>Nr. Crt.</t>
  </si>
  <si>
    <t>Cod CNAS</t>
  </si>
  <si>
    <t>public /privat</t>
  </si>
  <si>
    <t>public</t>
  </si>
  <si>
    <t>privat</t>
  </si>
  <si>
    <t>x</t>
  </si>
  <si>
    <t>BR</t>
  </si>
  <si>
    <t>BR01</t>
  </si>
  <si>
    <t xml:space="preserve">Spitalul Jud de Urgenta </t>
  </si>
  <si>
    <t>BR05</t>
  </si>
  <si>
    <t xml:space="preserve">Spitalul Orasenesc Faurei </t>
  </si>
  <si>
    <t>BR07</t>
  </si>
  <si>
    <t>Spitalulde Ps Sf. Pantelimon</t>
  </si>
  <si>
    <t>BR09</t>
  </si>
  <si>
    <t>Spitalul de Pneumoftiziologie</t>
  </si>
  <si>
    <t>BR10</t>
  </si>
  <si>
    <t>Venetia Medical SRL</t>
  </si>
  <si>
    <t>Nota: Suma ramasă necontractată reprezintă rezerva de 1% pentru trimestrele III și IV și rezerva de 5% care se va contracta în luna octombrie 2021.</t>
  </si>
  <si>
    <t>CAS BRAILA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</si>
</sst>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&quot;      &quot;;\-#,##0.00&quot;      &quot;;&quot; -&quot;#&quot;      &quot;;@\ "/>
    <numFmt numFmtId="167" formatCode="_(* #,##0.00_);_(* \(#,##0.00\);_(* \-??_);_(@_)"/>
    <numFmt numFmtId="168" formatCode="#,##0.00\ ;&quot; (&quot;#,##0.00\);&quot; -&quot;#\ ;@\ "/>
    <numFmt numFmtId="169" formatCode="_-* #,##0.00\ _l_e_i_-;\-* #,##0.00\ _l_e_i_-;_-* \-??\ _l_e_i_-;_-@_-"/>
    <numFmt numFmtId="170" formatCode="_-* #,##0.00&quot; lei&quot;_-;\-* #,##0.00&quot; lei&quot;_-;_-* \-??&quot; lei&quot;_-;_-@_-"/>
    <numFmt numFmtId="171" formatCode="#,##0.00&quot; lei &quot;;\-#,##0.00&quot; lei &quot;;&quot; -&quot;#&quot; lei &quot;;@\ "/>
    <numFmt numFmtId="172" formatCode="[$$-409]#,##0.00;[Red]&quot;-&quot;[$$-409]#,##0.00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sz val="11"/>
      <color indexed="9"/>
      <name val="Mangal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i/>
      <sz val="12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</borders>
  <cellStyleXfs count="6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>
      <alignment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>
      <alignment/>
      <protection/>
    </xf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>
      <alignment/>
      <protection/>
    </xf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/>
      <protection/>
    </xf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>
      <alignment/>
      <protection/>
    </xf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>
      <alignment/>
      <protection/>
    </xf>
    <xf numFmtId="0" fontId="4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>
      <alignment/>
      <protection/>
    </xf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>
      <alignment/>
      <protection/>
    </xf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>
      <alignment/>
      <protection/>
    </xf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>
      <alignment/>
      <protection/>
    </xf>
    <xf numFmtId="0" fontId="4" fillId="7" borderId="0" applyNumberFormat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>
      <alignment/>
      <protection/>
    </xf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>
      <alignment/>
      <protection/>
    </xf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>
      <alignment/>
      <protection/>
    </xf>
    <xf numFmtId="0" fontId="4" fillId="24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>
      <alignment/>
      <protection/>
    </xf>
    <xf numFmtId="0" fontId="4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>
      <alignment/>
      <protection/>
    </xf>
    <xf numFmtId="0" fontId="6" fillId="15" borderId="0" applyNumberFormat="0" applyBorder="0" applyAlignment="0" applyProtection="0"/>
    <xf numFmtId="0" fontId="7" fillId="37" borderId="1" applyNumberFormat="0" applyAlignment="0" applyProtection="0"/>
    <xf numFmtId="0" fontId="7" fillId="37" borderId="1">
      <alignment/>
      <protection/>
    </xf>
    <xf numFmtId="0" fontId="7" fillId="37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9" fillId="0" borderId="2" applyNumberFormat="0" applyFill="0" applyAlignment="0" applyProtection="0"/>
    <xf numFmtId="0" fontId="9" fillId="0" borderId="0">
      <alignment/>
      <protection/>
    </xf>
    <xf numFmtId="0" fontId="10" fillId="40" borderId="3" applyNumberFormat="0" applyAlignment="0" applyProtection="0"/>
    <xf numFmtId="0" fontId="10" fillId="40" borderId="3" applyNumberFormat="0" applyAlignment="0" applyProtection="0"/>
    <xf numFmtId="0" fontId="10" fillId="40" borderId="3" applyNumberFormat="0" applyAlignment="0" applyProtection="0"/>
    <xf numFmtId="0" fontId="10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1" fillId="0" borderId="0" applyFill="0" applyBorder="0" applyAlignment="0" applyProtection="0"/>
    <xf numFmtId="167" fontId="11" fillId="0" borderId="0">
      <alignment/>
      <protection/>
    </xf>
    <xf numFmtId="168" fontId="1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1" fillId="0" borderId="0" applyFill="0" applyBorder="0" applyAlignment="0" applyProtection="0"/>
    <xf numFmtId="165" fontId="1" fillId="0" borderId="0" applyFont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8" fontId="1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6" fontId="11" fillId="0" borderId="0" applyFill="0" applyBorder="0" applyAlignment="0" applyProtection="0"/>
    <xf numFmtId="169" fontId="1" fillId="0" borderId="0">
      <alignment/>
      <protection/>
    </xf>
    <xf numFmtId="166" fontId="11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1" fillId="0" borderId="0" applyFill="0" applyBorder="0" applyAlignment="0" applyProtection="0"/>
    <xf numFmtId="167" fontId="1" fillId="0" borderId="0">
      <alignment/>
      <protection/>
    </xf>
    <xf numFmtId="168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>
      <alignment/>
      <protection/>
    </xf>
    <xf numFmtId="168" fontId="11" fillId="0" borderId="0" applyFill="0" applyBorder="0" applyAlignment="0" applyProtection="0"/>
    <xf numFmtId="167" fontId="1" fillId="0" borderId="0">
      <alignment/>
      <protection/>
    </xf>
    <xf numFmtId="168" fontId="11" fillId="0" borderId="0" applyFill="0" applyBorder="0" applyAlignment="0" applyProtection="0"/>
    <xf numFmtId="165" fontId="0" fillId="0" borderId="0" applyFont="0" applyFill="0" applyBorder="0" applyAlignment="0" applyProtection="0"/>
    <xf numFmtId="167" fontId="11" fillId="0" borderId="0" applyFill="0" applyBorder="0" applyAlignment="0" applyProtection="0"/>
    <xf numFmtId="167" fontId="1" fillId="0" borderId="0">
      <alignment/>
      <protection/>
    </xf>
    <xf numFmtId="168" fontId="11" fillId="0" borderId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1" borderId="0">
      <alignment/>
      <protection/>
    </xf>
    <xf numFmtId="0" fontId="5" fillId="41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>
      <alignment/>
      <protection/>
    </xf>
    <xf numFmtId="0" fontId="6" fillId="4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7" fillId="0" borderId="0">
      <alignment horizont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>
      <alignment horizontal="center" textRotation="90"/>
      <protection/>
    </xf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7" borderId="7" applyNumberFormat="0" applyAlignment="0" applyProtection="0"/>
    <xf numFmtId="0" fontId="23" fillId="37" borderId="7">
      <alignment/>
      <protection/>
    </xf>
    <xf numFmtId="0" fontId="23" fillId="37" borderId="7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8" borderId="1" applyNumberFormat="0" applyAlignment="0" applyProtection="0"/>
    <xf numFmtId="0" fontId="24" fillId="18" borderId="1">
      <alignment/>
      <protection/>
    </xf>
    <xf numFmtId="0" fontId="24" fillId="18" borderId="1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>
      <alignment/>
      <protection/>
    </xf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" fillId="0" borderId="0">
      <alignment/>
      <protection/>
    </xf>
    <xf numFmtId="171" fontId="11" fillId="0" borderId="0" applyFill="0" applyBorder="0" applyAlignment="0" applyProtection="0"/>
    <xf numFmtId="16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10" borderId="9" applyNumberFormat="0" applyAlignment="0" applyProtection="0"/>
    <xf numFmtId="0" fontId="1" fillId="10" borderId="9">
      <alignment/>
      <protection/>
    </xf>
    <xf numFmtId="0" fontId="11" fillId="10" borderId="9" applyNumberForma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1" fillId="43" borderId="9" applyNumberFormat="0" applyAlignment="0" applyProtection="0"/>
    <xf numFmtId="0" fontId="11" fillId="10" borderId="9" applyNumberFormat="0" applyAlignment="0" applyProtection="0"/>
    <xf numFmtId="0" fontId="11" fillId="10" borderId="9">
      <alignment/>
      <protection/>
    </xf>
    <xf numFmtId="0" fontId="11" fillId="10" borderId="9" applyNumberFormat="0" applyAlignment="0" applyProtection="0"/>
    <xf numFmtId="0" fontId="11" fillId="43" borderId="9" applyNumberFormat="0" applyAlignment="0" applyProtection="0"/>
    <xf numFmtId="0" fontId="1" fillId="9" borderId="9" applyNumberFormat="0" applyFont="0" applyAlignment="0" applyProtection="0"/>
    <xf numFmtId="0" fontId="1" fillId="10" borderId="9">
      <alignment/>
      <protection/>
    </xf>
    <xf numFmtId="0" fontId="11" fillId="10" borderId="9" applyNumberForma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0" fillId="9" borderId="9" applyNumberFormat="0" applyFont="0" applyAlignment="0" applyProtection="0"/>
    <xf numFmtId="0" fontId="1" fillId="10" borderId="9">
      <alignment/>
      <protection/>
    </xf>
    <xf numFmtId="0" fontId="11" fillId="10" borderId="9" applyNumberForma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3" fillId="38" borderId="7" applyNumberFormat="0" applyAlignment="0" applyProtection="0"/>
    <xf numFmtId="0" fontId="23" fillId="38" borderId="7" applyNumberFormat="0" applyAlignment="0" applyProtection="0"/>
    <xf numFmtId="0" fontId="23" fillId="38" borderId="7" applyNumberFormat="0" applyAlignment="0" applyProtection="0"/>
    <xf numFmtId="0" fontId="23" fillId="38" borderId="7" applyNumberFormat="0" applyAlignment="0" applyProtection="0"/>
    <xf numFmtId="0" fontId="23" fillId="39" borderId="7" applyNumberFormat="0" applyAlignment="0" applyProtection="0"/>
    <xf numFmtId="0" fontId="23" fillId="38" borderId="7" applyNumberFormat="0" applyAlignment="0" applyProtection="0"/>
    <xf numFmtId="0" fontId="23" fillId="38" borderId="7" applyNumberFormat="0" applyAlignment="0" applyProtection="0"/>
    <xf numFmtId="0" fontId="23" fillId="38" borderId="7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>
      <alignment/>
      <protection/>
    </xf>
    <xf numFmtId="9" fontId="11" fillId="0" borderId="0" applyFill="0" applyBorder="0" applyAlignment="0" applyProtection="0"/>
    <xf numFmtId="9" fontId="1" fillId="0" borderId="0">
      <alignment/>
      <protection/>
    </xf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>
      <alignment/>
      <protection/>
    </xf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1" fillId="0" borderId="0">
      <alignment/>
      <protection/>
    </xf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1" fillId="0" borderId="0">
      <alignment/>
      <protection/>
    </xf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/>
      <protection/>
    </xf>
    <xf numFmtId="172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>
      <alignment/>
      <protection/>
    </xf>
    <xf numFmtId="0" fontId="33" fillId="0" borderId="11" applyNumberFormat="0" applyFill="0" applyAlignment="0" applyProtection="0"/>
    <xf numFmtId="0" fontId="33" fillId="0" borderId="11">
      <alignment/>
      <protection/>
    </xf>
    <xf numFmtId="0" fontId="34" fillId="0" borderId="12" applyNumberFormat="0" applyFill="0" applyAlignment="0" applyProtection="0"/>
    <xf numFmtId="0" fontId="34" fillId="0" borderId="12">
      <alignment/>
      <protection/>
    </xf>
    <xf numFmtId="0" fontId="34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6">
      <alignment/>
      <protection/>
    </xf>
    <xf numFmtId="0" fontId="36" fillId="0" borderId="15" applyNumberFormat="0" applyFill="0" applyAlignment="0" applyProtection="0"/>
    <xf numFmtId="0" fontId="10" fillId="44" borderId="3" applyNumberFormat="0" applyAlignment="0" applyProtection="0"/>
    <xf numFmtId="0" fontId="10" fillId="44" borderId="0">
      <alignment/>
      <protection/>
    </xf>
    <xf numFmtId="0" fontId="10" fillId="44" borderId="3" applyNumberFormat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" fillId="0" borderId="0">
      <alignment/>
      <protection/>
    </xf>
    <xf numFmtId="166" fontId="11" fillId="0" borderId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24" fillId="12" borderId="1" applyNumberFormat="0" applyAlignment="0" applyProtection="0"/>
    <xf numFmtId="0" fontId="23" fillId="38" borderId="7" applyNumberFormat="0" applyAlignment="0" applyProtection="0"/>
    <xf numFmtId="0" fontId="8" fillId="38" borderId="1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0" fillId="40" borderId="3" applyNumberFormat="0" applyAlignment="0" applyProtection="0"/>
    <xf numFmtId="0" fontId="3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5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/>
  </cellStyleXfs>
  <cellXfs count="34">
    <xf numFmtId="0" fontId="0" fillId="0" borderId="0" xfId="0" applyAlignment="1">
      <alignment/>
    </xf>
    <xf numFmtId="3" fontId="2" fillId="0" borderId="0" xfId="418" applyNumberFormat="1" applyFont="1" applyFill="1" applyBorder="1" applyAlignment="1">
      <alignment horizontal="center" vertical="center" wrapText="1"/>
      <protection/>
    </xf>
    <xf numFmtId="0" fontId="3" fillId="0" borderId="0" xfId="418" applyFont="1" applyFill="1" applyBorder="1">
      <alignment/>
      <protection/>
    </xf>
    <xf numFmtId="3" fontId="3" fillId="0" borderId="0" xfId="418" applyNumberFormat="1" applyFont="1" applyFill="1" applyBorder="1" applyAlignment="1">
      <alignment horizontal="center"/>
      <protection/>
    </xf>
    <xf numFmtId="0" fontId="2" fillId="0" borderId="0" xfId="418" applyFont="1" applyFill="1" applyBorder="1">
      <alignment/>
      <protection/>
    </xf>
    <xf numFmtId="0" fontId="2" fillId="0" borderId="17" xfId="418" applyFont="1" applyFill="1" applyBorder="1" applyAlignment="1">
      <alignment horizontal="center" vertical="center" wrapText="1"/>
      <protection/>
    </xf>
    <xf numFmtId="3" fontId="3" fillId="0" borderId="17" xfId="418" applyNumberFormat="1" applyFont="1" applyFill="1" applyBorder="1" applyAlignment="1">
      <alignment horizontal="center"/>
      <protection/>
    </xf>
    <xf numFmtId="2" fontId="3" fillId="0" borderId="17" xfId="418" applyNumberFormat="1" applyFont="1" applyFill="1" applyBorder="1" applyAlignment="1">
      <alignment horizontal="center"/>
      <protection/>
    </xf>
    <xf numFmtId="2" fontId="3" fillId="0" borderId="17" xfId="418" applyNumberFormat="1" applyFont="1" applyFill="1" applyBorder="1" applyAlignment="1">
      <alignment horizontal="left" vertical="center" wrapText="1"/>
      <protection/>
    </xf>
    <xf numFmtId="3" fontId="2" fillId="0" borderId="17" xfId="418" applyNumberFormat="1" applyFont="1" applyFill="1" applyBorder="1" applyAlignment="1">
      <alignment horizontal="center"/>
      <protection/>
    </xf>
    <xf numFmtId="0" fontId="3" fillId="0" borderId="17" xfId="418" applyFont="1" applyFill="1" applyBorder="1">
      <alignment/>
      <protection/>
    </xf>
    <xf numFmtId="1" fontId="2" fillId="0" borderId="17" xfId="418" applyNumberFormat="1" applyFont="1" applyFill="1" applyBorder="1" applyAlignment="1">
      <alignment horizontal="right"/>
      <protection/>
    </xf>
    <xf numFmtId="3" fontId="2" fillId="5" borderId="17" xfId="418" applyNumberFormat="1" applyFont="1" applyFill="1" applyBorder="1" applyAlignment="1">
      <alignment horizontal="right"/>
      <protection/>
    </xf>
    <xf numFmtId="3" fontId="2" fillId="0" borderId="18" xfId="418" applyNumberFormat="1" applyFont="1" applyFill="1" applyBorder="1" applyAlignment="1">
      <alignment horizontal="center" vertical="center" wrapText="1"/>
      <protection/>
    </xf>
    <xf numFmtId="0" fontId="2" fillId="0" borderId="19" xfId="418" applyFont="1" applyFill="1" applyBorder="1" applyAlignment="1">
      <alignment horizontal="center" vertical="center" wrapText="1"/>
      <protection/>
    </xf>
    <xf numFmtId="2" fontId="37" fillId="0" borderId="17" xfId="418" applyNumberFormat="1" applyFont="1" applyFill="1" applyBorder="1" applyAlignment="1">
      <alignment horizontal="center"/>
      <protection/>
    </xf>
    <xf numFmtId="2" fontId="2" fillId="0" borderId="20" xfId="418" applyNumberFormat="1" applyFont="1" applyFill="1" applyBorder="1" applyAlignment="1">
      <alignment horizontal="center"/>
      <protection/>
    </xf>
    <xf numFmtId="2" fontId="2" fillId="0" borderId="20" xfId="418" applyNumberFormat="1" applyFont="1" applyFill="1" applyBorder="1" applyAlignment="1">
      <alignment horizontal="left" vertical="center" wrapText="1"/>
      <protection/>
    </xf>
    <xf numFmtId="2" fontId="2" fillId="45" borderId="17" xfId="0" applyNumberFormat="1" applyFont="1" applyFill="1" applyBorder="1" applyAlignment="1">
      <alignment horizontal="center" vertical="center" wrapText="1"/>
    </xf>
    <xf numFmtId="2" fontId="38" fillId="45" borderId="17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" fontId="41" fillId="0" borderId="0" xfId="418" applyNumberFormat="1" applyFont="1" applyFill="1" applyBorder="1" applyAlignment="1">
      <alignment horizontal="center"/>
      <protection/>
    </xf>
    <xf numFmtId="0" fontId="2" fillId="31" borderId="17" xfId="418" applyFont="1" applyFill="1" applyBorder="1">
      <alignment/>
      <protection/>
    </xf>
    <xf numFmtId="0" fontId="2" fillId="0" borderId="0" xfId="418" applyFont="1" applyFill="1" applyBorder="1">
      <alignment/>
      <protection/>
    </xf>
    <xf numFmtId="0" fontId="44" fillId="0" borderId="0" xfId="418" applyFont="1" applyFill="1" applyBorder="1">
      <alignment/>
      <protection/>
    </xf>
    <xf numFmtId="3" fontId="3" fillId="0" borderId="0" xfId="418" applyNumberFormat="1" applyFont="1" applyFill="1" applyBorder="1">
      <alignment/>
      <protection/>
    </xf>
    <xf numFmtId="3" fontId="2" fillId="0" borderId="18" xfId="418" applyNumberFormat="1" applyFont="1" applyFill="1" applyBorder="1" applyAlignment="1">
      <alignment horizontal="center" vertical="center" wrapText="1"/>
      <protection/>
    </xf>
    <xf numFmtId="3" fontId="2" fillId="0" borderId="0" xfId="418" applyNumberFormat="1" applyFont="1" applyFill="1" applyBorder="1" applyAlignment="1">
      <alignment horizontal="center" vertical="center" wrapText="1"/>
      <protection/>
    </xf>
    <xf numFmtId="2" fontId="2" fillId="0" borderId="17" xfId="418" applyNumberFormat="1" applyFont="1" applyFill="1" applyBorder="1" applyAlignment="1">
      <alignment horizontal="center" vertical="center" wrapText="1"/>
      <protection/>
    </xf>
    <xf numFmtId="2" fontId="2" fillId="0" borderId="17" xfId="418" applyNumberFormat="1" applyFont="1" applyFill="1" applyBorder="1" applyAlignment="1">
      <alignment horizontal="center" vertical="center" textRotation="90" wrapText="1"/>
      <protection/>
    </xf>
    <xf numFmtId="3" fontId="2" fillId="0" borderId="21" xfId="418" applyNumberFormat="1" applyFont="1" applyFill="1" applyBorder="1" applyAlignment="1">
      <alignment horizontal="center" vertical="center" wrapText="1"/>
      <protection/>
    </xf>
    <xf numFmtId="3" fontId="2" fillId="0" borderId="20" xfId="418" applyNumberFormat="1" applyFont="1" applyFill="1" applyBorder="1" applyAlignment="1">
      <alignment horizontal="center" vertical="center" wrapText="1"/>
      <protection/>
    </xf>
    <xf numFmtId="2" fontId="2" fillId="45" borderId="17" xfId="0" applyNumberFormat="1" applyFont="1" applyFill="1" applyBorder="1" applyAlignment="1">
      <alignment horizontal="center" vertical="center" wrapText="1"/>
    </xf>
  </cellXfs>
  <cellStyles count="663">
    <cellStyle name="Normal" xfId="0"/>
    <cellStyle name="_propuneri 2012 si mai multe date" xfId="15"/>
    <cellStyle name="_propuneri 2012 si mai multe date_ANALIZA dom de asist med 2014" xfId="16"/>
    <cellStyle name="_propuneri 2012 si mai multe date_estimare  domenii  an 2014" xfId="17"/>
    <cellStyle name="_propuneri 2012 si mai multe date_estimare  domenii  an 2014_ANALIZA dom de asist med 2014" xfId="18"/>
    <cellStyle name="_propuneri 2012 si mai multe date_estimare  domenii  an 2014_PROGRAME FNUASS - Total Alimentare 2014" xfId="19"/>
    <cellStyle name="_propuneri 2012 si mai multe date_estimare  domenii  an 2014_PROGRAME FNUASS - Total Alimentare 2015-SIMULARE" xfId="20"/>
    <cellStyle name="_propuneri 2012 si mai multe date_estimare  domenii  an 2014_PROGRAME FNUASS - Total Alimentare 2015-simulare martie" xfId="21"/>
    <cellStyle name="_propuneri 2012 si mai multe date_estimare  domenii  an 2014_PROGRAME FNUASS - Total Alimentare 2016" xfId="22"/>
    <cellStyle name="_propuneri 2012 si mai multe date_estimare  domenii  an 2014_PROGRAME FNUASS - Total Alimentare 2016-simulare" xfId="23"/>
    <cellStyle name="_propuneri 2012 si mai multe date_PNS-CB ESTIMAT 2014 - cu consum lunar mai mare" xfId="24"/>
    <cellStyle name="_propuneri 2012 si mai multe date_PNS-CB ESTIMAT 2014 - cu consum lunar mai mare_ANALIZA dom de asist med 2014" xfId="25"/>
    <cellStyle name="_propuneri 2012 si mai multe date_PROIECT BUGET 2013 4 oct 2012 cu fen modif struct" xfId="26"/>
    <cellStyle name="_propuneri 2012 si mai multe date_PROIECT BUGET 2013 4 oct 2012 cu fen modif struct_ANALIZA dom de asist med 2014" xfId="27"/>
    <cellStyle name="_propuneri 2012 si mai multe date_PROIECT BUGET 2013 4 oct 2012 cu fen modif struct_PROGRAME FNUASS - Total Alimentare 2014" xfId="28"/>
    <cellStyle name="_propuneri 2012 si mai multe date_PROIECT BUGET 2013 4 oct 2012 cu fen modif struct_PROGRAME FNUASS - Total Alimentare 2015-SIMULARE" xfId="29"/>
    <cellStyle name="_propuneri 2012 si mai multe date_PROIECT BUGET 2013 4 oct 2012 cu fen modif struct_PROGRAME FNUASS - Total Alimentare 2015-simulare martie" xfId="30"/>
    <cellStyle name="_propuneri 2012 si mai multe date_PROIECT BUGET 2013 4 oct 2012 cu fen modif struct_PROGRAME FNUASS - Total Alimentare 2016" xfId="31"/>
    <cellStyle name="_propuneri 2012 si mai multe date_PROIECT BUGET 2013 4 oct 2012 cu fen modif struct_PROGRAME FNUASS - Total Alimentare 2016-simulare" xfId="32"/>
    <cellStyle name="20% - Accent1" xfId="33"/>
    <cellStyle name="20% - Accent1 2" xfId="34"/>
    <cellStyle name="20% - Accent1 2 2" xfId="35"/>
    <cellStyle name="20% - Accent1 2 3" xfId="36"/>
    <cellStyle name="20% - Accent1 2 4" xfId="37"/>
    <cellStyle name="20% - Accent1 3" xfId="38"/>
    <cellStyle name="20% - Accent2" xfId="39"/>
    <cellStyle name="20% - Accent2 2" xfId="40"/>
    <cellStyle name="20% - Accent2 2 2" xfId="41"/>
    <cellStyle name="20% - Accent2 2 3" xfId="42"/>
    <cellStyle name="20% - Accent2 2 4" xfId="43"/>
    <cellStyle name="20% - Accent2 3" xfId="44"/>
    <cellStyle name="20% - Accent3" xfId="45"/>
    <cellStyle name="20% - Accent3 2" xfId="46"/>
    <cellStyle name="20% - Accent3 2 2" xfId="47"/>
    <cellStyle name="20% - Accent3 2 3" xfId="48"/>
    <cellStyle name="20% - Accent3 2 4" xfId="49"/>
    <cellStyle name="20% - Accent3 3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3" xfId="56"/>
    <cellStyle name="20% - Accent5" xfId="57"/>
    <cellStyle name="20% - Accent5 2" xfId="58"/>
    <cellStyle name="20% - Accent5 2 2" xfId="59"/>
    <cellStyle name="20% - Accent5 2 3" xfId="60"/>
    <cellStyle name="20% - Accent5 2 4" xfId="61"/>
    <cellStyle name="20% - Accent5 3" xfId="62"/>
    <cellStyle name="20% - Accent6" xfId="63"/>
    <cellStyle name="20% - Accent6 2" xfId="64"/>
    <cellStyle name="20% - Accent6 2 2" xfId="65"/>
    <cellStyle name="20% - Accent6 2 3" xfId="66"/>
    <cellStyle name="20% - Accent6 2 4" xfId="67"/>
    <cellStyle name="20% - Accent6 3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2" xfId="81"/>
    <cellStyle name="40% - Accent2 2" xfId="82"/>
    <cellStyle name="40% - Accent2 2 2" xfId="83"/>
    <cellStyle name="40% - Accent2 2 3" xfId="84"/>
    <cellStyle name="40% - Accent2 2 4" xfId="85"/>
    <cellStyle name="40% - Accent2 3" xfId="86"/>
    <cellStyle name="40% - Accent3" xfId="87"/>
    <cellStyle name="40% - Accent3 2" xfId="88"/>
    <cellStyle name="40% - Accent3 2 2" xfId="89"/>
    <cellStyle name="40% - Accent3 2 3" xfId="90"/>
    <cellStyle name="40% - Accent3 2 4" xfId="91"/>
    <cellStyle name="40% - Accent3 3" xfId="92"/>
    <cellStyle name="40% - Accent4" xfId="93"/>
    <cellStyle name="40% - Accent4 2" xfId="94"/>
    <cellStyle name="40% - Accent4 2 2" xfId="95"/>
    <cellStyle name="40% - Accent4 2 3" xfId="96"/>
    <cellStyle name="40% - Accent4 2 4" xfId="97"/>
    <cellStyle name="40% - Accent4 3" xfId="98"/>
    <cellStyle name="40% - Accent5" xfId="99"/>
    <cellStyle name="40% - Accent5 2" xfId="100"/>
    <cellStyle name="40% - Accent5 2 2" xfId="101"/>
    <cellStyle name="40% - Accent5 2 3" xfId="102"/>
    <cellStyle name="40% - Accent5 2 4" xfId="103"/>
    <cellStyle name="40% - Accent5 3" xfId="104"/>
    <cellStyle name="40% - Accent6" xfId="105"/>
    <cellStyle name="40% - Accent6 2" xfId="106"/>
    <cellStyle name="40% - Accent6 2 2" xfId="107"/>
    <cellStyle name="40% - Accent6 2 3" xfId="108"/>
    <cellStyle name="40% - Accent6 2 4" xfId="109"/>
    <cellStyle name="40% - Accent6 3" xfId="110"/>
    <cellStyle name="40% - Акцент1" xfId="111"/>
    <cellStyle name="40% - Акцент2" xfId="112"/>
    <cellStyle name="40% - Акцент3" xfId="113"/>
    <cellStyle name="40% - Акцент4" xfId="114"/>
    <cellStyle name="40% - Акцент5" xfId="115"/>
    <cellStyle name="40% - Акцент6" xfId="116"/>
    <cellStyle name="60% - Accent1" xfId="117"/>
    <cellStyle name="60% - Accent1 2" xfId="118"/>
    <cellStyle name="60% - Accent1 2 2" xfId="119"/>
    <cellStyle name="60% - Accent1 2 3" xfId="120"/>
    <cellStyle name="60% - Accent1 2 4" xfId="121"/>
    <cellStyle name="60% - Accent1 3" xfId="122"/>
    <cellStyle name="60% - Accent2" xfId="123"/>
    <cellStyle name="60% - Accent2 2" xfId="124"/>
    <cellStyle name="60% - Accent2 2 2" xfId="125"/>
    <cellStyle name="60% - Accent2 2 3" xfId="126"/>
    <cellStyle name="60% - Accent2 2 4" xfId="127"/>
    <cellStyle name="60% - Accent2 3" xfId="128"/>
    <cellStyle name="60% - Accent3" xfId="129"/>
    <cellStyle name="60% - Accent3 2" xfId="130"/>
    <cellStyle name="60% - Accent3 2 2" xfId="131"/>
    <cellStyle name="60% - Accent3 2 3" xfId="132"/>
    <cellStyle name="60% - Accent3 2 4" xfId="133"/>
    <cellStyle name="60% - Accent3 3" xfId="134"/>
    <cellStyle name="60% - Accent4" xfId="135"/>
    <cellStyle name="60% - Accent4 2" xfId="136"/>
    <cellStyle name="60% - Accent4 2 2" xfId="137"/>
    <cellStyle name="60% - Accent4 2 3" xfId="138"/>
    <cellStyle name="60% - Accent4 2 4" xfId="139"/>
    <cellStyle name="60% - Accent4 3" xfId="140"/>
    <cellStyle name="60% - Accent5" xfId="141"/>
    <cellStyle name="60% - Accent5 2" xfId="142"/>
    <cellStyle name="60% - Accent5 2 2" xfId="143"/>
    <cellStyle name="60% - Accent5 2 3" xfId="144"/>
    <cellStyle name="60% - Accent5 2 4" xfId="145"/>
    <cellStyle name="60% - Accent5 3" xfId="146"/>
    <cellStyle name="60% - Accent6" xfId="147"/>
    <cellStyle name="60% - Accent6 2" xfId="148"/>
    <cellStyle name="60% - Accent6 2 2" xfId="149"/>
    <cellStyle name="60% - Accent6 2 3" xfId="150"/>
    <cellStyle name="60% - Accent6 2 4" xfId="151"/>
    <cellStyle name="60% - Accent6 3" xfId="152"/>
    <cellStyle name="60% - Акцент1" xfId="153"/>
    <cellStyle name="60% - Акцент2" xfId="154"/>
    <cellStyle name="60% - Акцент3" xfId="155"/>
    <cellStyle name="60% - Акцент4" xfId="156"/>
    <cellStyle name="60% - Акцент5" xfId="157"/>
    <cellStyle name="60% - Акцент6" xfId="158"/>
    <cellStyle name="Accent1" xfId="159"/>
    <cellStyle name="Accent1 2" xfId="160"/>
    <cellStyle name="Accent1 2 2" xfId="161"/>
    <cellStyle name="Accent1 2 3" xfId="162"/>
    <cellStyle name="Accent1 2 4" xfId="163"/>
    <cellStyle name="Accent1 3" xfId="164"/>
    <cellStyle name="Accent2" xfId="165"/>
    <cellStyle name="Accent2 2" xfId="166"/>
    <cellStyle name="Accent2 2 2" xfId="167"/>
    <cellStyle name="Accent2 2 3" xfId="168"/>
    <cellStyle name="Accent2 2 4" xfId="169"/>
    <cellStyle name="Accent2 3" xfId="170"/>
    <cellStyle name="Accent3" xfId="171"/>
    <cellStyle name="Accent3 2" xfId="172"/>
    <cellStyle name="Accent3 2 2" xfId="173"/>
    <cellStyle name="Accent3 2 3" xfId="174"/>
    <cellStyle name="Accent3 2 4" xfId="175"/>
    <cellStyle name="Accent3 3" xfId="176"/>
    <cellStyle name="Accent4" xfId="177"/>
    <cellStyle name="Accent4 2" xfId="178"/>
    <cellStyle name="Accent4 2 2" xfId="179"/>
    <cellStyle name="Accent4 2 3" xfId="180"/>
    <cellStyle name="Accent4 2 4" xfId="181"/>
    <cellStyle name="Accent4 3" xfId="182"/>
    <cellStyle name="Accent5" xfId="183"/>
    <cellStyle name="Accent5 2" xfId="184"/>
    <cellStyle name="Accent5 2 2" xfId="185"/>
    <cellStyle name="Accent5 2 3" xfId="186"/>
    <cellStyle name="Accent5 2 4" xfId="187"/>
    <cellStyle name="Accent5 3" xfId="188"/>
    <cellStyle name="Accent6" xfId="189"/>
    <cellStyle name="Accent6 2" xfId="190"/>
    <cellStyle name="Accent6 2 2" xfId="191"/>
    <cellStyle name="Accent6 2 3" xfId="192"/>
    <cellStyle name="Accent6 2 4" xfId="193"/>
    <cellStyle name="Accent6 3" xfId="194"/>
    <cellStyle name="Bad" xfId="195"/>
    <cellStyle name="Bad 2" xfId="196"/>
    <cellStyle name="Bad 3" xfId="197"/>
    <cellStyle name="Bad 4" xfId="198"/>
    <cellStyle name="Bun 2" xfId="199"/>
    <cellStyle name="Bun 3" xfId="200"/>
    <cellStyle name="Bun 4" xfId="201"/>
    <cellStyle name="Calcul 2" xfId="202"/>
    <cellStyle name="Calcul 3" xfId="203"/>
    <cellStyle name="Calcul 4" xfId="204"/>
    <cellStyle name="Calculation" xfId="205"/>
    <cellStyle name="Calculation 2" xfId="206"/>
    <cellStyle name="Calculation 2 2" xfId="207"/>
    <cellStyle name="Calculation 2 3" xfId="208"/>
    <cellStyle name="Calculation 2 4" xfId="209"/>
    <cellStyle name="Calculation 2_!!!!! Analiza Personal ch materiale si capital 2018" xfId="210"/>
    <cellStyle name="Calculation 3" xfId="211"/>
    <cellStyle name="Calculation 4" xfId="212"/>
    <cellStyle name="Celulă legată 2" xfId="213"/>
    <cellStyle name="Celulă legată 3" xfId="214"/>
    <cellStyle name="Check Cell" xfId="215"/>
    <cellStyle name="Check Cell 2" xfId="216"/>
    <cellStyle name="Check Cell 3" xfId="217"/>
    <cellStyle name="Check Cell 4" xfId="218"/>
    <cellStyle name="Comma" xfId="219"/>
    <cellStyle name="Comma [0]" xfId="220"/>
    <cellStyle name="Comma 10" xfId="221"/>
    <cellStyle name="Comma 11" xfId="222"/>
    <cellStyle name="Comma 12" xfId="223"/>
    <cellStyle name="Comma 13" xfId="224"/>
    <cellStyle name="Comma 2" xfId="225"/>
    <cellStyle name="Comma 2 2" xfId="226"/>
    <cellStyle name="Comma 2 2 2" xfId="227"/>
    <cellStyle name="Comma 2 2 2 2" xfId="228"/>
    <cellStyle name="Comma 2 2 2 3" xfId="229"/>
    <cellStyle name="Comma 2 2 3" xfId="230"/>
    <cellStyle name="Comma 2 2 3 2" xfId="231"/>
    <cellStyle name="Comma 2 2 4" xfId="232"/>
    <cellStyle name="Comma 2 2 5" xfId="233"/>
    <cellStyle name="Comma 2 3" xfId="234"/>
    <cellStyle name="Comma 2 3 2" xfId="235"/>
    <cellStyle name="Comma 2 3 3" xfId="236"/>
    <cellStyle name="Comma 2 4" xfId="237"/>
    <cellStyle name="Comma 2 5" xfId="238"/>
    <cellStyle name="Comma 2 6" xfId="239"/>
    <cellStyle name="Comma 2_!!!!! Analiza Personal ch materiale si capital 2018" xfId="240"/>
    <cellStyle name="Comma 3" xfId="241"/>
    <cellStyle name="Comma 3 2" xfId="242"/>
    <cellStyle name="Comma 3 2 2" xfId="243"/>
    <cellStyle name="Comma 3 2 3" xfId="244"/>
    <cellStyle name="Comma 3 3" xfId="245"/>
    <cellStyle name="Comma 3 4" xfId="246"/>
    <cellStyle name="Comma 4" xfId="247"/>
    <cellStyle name="Comma 4 2" xfId="248"/>
    <cellStyle name="Comma 4 2 2" xfId="249"/>
    <cellStyle name="Comma 4 2 3" xfId="250"/>
    <cellStyle name="Comma 4 2 4" xfId="251"/>
    <cellStyle name="Comma 4 3" xfId="252"/>
    <cellStyle name="Comma 4 3 2" xfId="253"/>
    <cellStyle name="Comma 4 3 3" xfId="254"/>
    <cellStyle name="Comma 4 4" xfId="255"/>
    <cellStyle name="Comma 4 5" xfId="256"/>
    <cellStyle name="Comma 5" xfId="257"/>
    <cellStyle name="Comma 5 2" xfId="258"/>
    <cellStyle name="Comma 5 3" xfId="259"/>
    <cellStyle name="Comma 5 4" xfId="260"/>
    <cellStyle name="Comma 6" xfId="261"/>
    <cellStyle name="Comma 6 2" xfId="262"/>
    <cellStyle name="Comma 7" xfId="263"/>
    <cellStyle name="Comma 8" xfId="264"/>
    <cellStyle name="Comma 9" xfId="265"/>
    <cellStyle name="Comma0" xfId="266"/>
    <cellStyle name="Comma0 2" xfId="267"/>
    <cellStyle name="Comma0 2 2" xfId="268"/>
    <cellStyle name="Comma0 3" xfId="269"/>
    <cellStyle name="Comma0 3 2" xfId="270"/>
    <cellStyle name="Comma0 3 3" xfId="271"/>
    <cellStyle name="Comma0 4" xfId="272"/>
    <cellStyle name="Comma0 5" xfId="273"/>
    <cellStyle name="Comma0 6" xfId="274"/>
    <cellStyle name="Comma0_!!!!! Analiza Personal ch materiale si capital 2018" xfId="275"/>
    <cellStyle name="ConditionalStyle_1" xfId="276"/>
    <cellStyle name="Currency" xfId="277"/>
    <cellStyle name="Currency [0]" xfId="278"/>
    <cellStyle name="Currency 2" xfId="279"/>
    <cellStyle name="Eronat 2" xfId="280"/>
    <cellStyle name="Eronat 3" xfId="281"/>
    <cellStyle name="Eronat 4" xfId="282"/>
    <cellStyle name="Excel Built-in Excel Built-in Excel Built-in Normal 2 2" xfId="283"/>
    <cellStyle name="Excel Built-in Explanatory Text" xfId="284"/>
    <cellStyle name="Excel Built-in Hyperlink" xfId="285"/>
    <cellStyle name="Excel Built-in Normal" xfId="286"/>
    <cellStyle name="Excel Built-in Normal 11" xfId="287"/>
    <cellStyle name="Excel Built-in Normal 2" xfId="288"/>
    <cellStyle name="Excel Built-in Normal 2 2" xfId="289"/>
    <cellStyle name="Excel Built-in Normal 3" xfId="290"/>
    <cellStyle name="Excel Built-in Normal_Nomenclator spitale 2" xfId="291"/>
    <cellStyle name="Explanatory Text" xfId="292"/>
    <cellStyle name="Explanatory Text 2" xfId="293"/>
    <cellStyle name="Explanatory Text 3" xfId="294"/>
    <cellStyle name="Explanatory Text 4" xfId="295"/>
    <cellStyle name="Good" xfId="296"/>
    <cellStyle name="Good 2" xfId="297"/>
    <cellStyle name="Good 2 2" xfId="298"/>
    <cellStyle name="Good 2 3" xfId="299"/>
    <cellStyle name="Good 2 4" xfId="300"/>
    <cellStyle name="Good 3" xfId="301"/>
    <cellStyle name="Good 4" xfId="302"/>
    <cellStyle name="Heading" xfId="303"/>
    <cellStyle name="Heading 1" xfId="304"/>
    <cellStyle name="Heading 1 2" xfId="305"/>
    <cellStyle name="Heading 1 3" xfId="306"/>
    <cellStyle name="Heading 1 4" xfId="307"/>
    <cellStyle name="Heading 2" xfId="308"/>
    <cellStyle name="Heading 2 2" xfId="309"/>
    <cellStyle name="Heading 2 3" xfId="310"/>
    <cellStyle name="Heading 2 4" xfId="311"/>
    <cellStyle name="Heading 3" xfId="312"/>
    <cellStyle name="Heading 3 2" xfId="313"/>
    <cellStyle name="Heading 3 3" xfId="314"/>
    <cellStyle name="Heading 3 4" xfId="315"/>
    <cellStyle name="Heading 4" xfId="316"/>
    <cellStyle name="Heading 4 2" xfId="317"/>
    <cellStyle name="Heading 4 3" xfId="318"/>
    <cellStyle name="Heading 4 4" xfId="319"/>
    <cellStyle name="Heading1" xfId="320"/>
    <cellStyle name="Hyperlink 2" xfId="321"/>
    <cellStyle name="Hyperlink 2 2" xfId="322"/>
    <cellStyle name="Hyperlink 2 2 2" xfId="323"/>
    <cellStyle name="Hyperlink 2 2 3" xfId="324"/>
    <cellStyle name="Hyperlink 2 2 4" xfId="325"/>
    <cellStyle name="Hyperlink 2 2_CENTRALIZARE NECESAR CB AUGUST 2017  2" xfId="326"/>
    <cellStyle name="Hyperlink 2 3" xfId="327"/>
    <cellStyle name="Hyperlink 2 4" xfId="328"/>
    <cellStyle name="Hyperlink 2 5" xfId="329"/>
    <cellStyle name="Hyperlink 3" xfId="330"/>
    <cellStyle name="Hyperlink 3 2" xfId="331"/>
    <cellStyle name="Hyperlink 3 3" xfId="332"/>
    <cellStyle name="Hyperlink 3 4" xfId="333"/>
    <cellStyle name="Hyperlink 3_CENTRALIZARE NECESAR CB AUGUST 2017" xfId="334"/>
    <cellStyle name="Hyperlink 4" xfId="335"/>
    <cellStyle name="Hyperlink 4 2" xfId="336"/>
    <cellStyle name="Hyperlink 4 3" xfId="337"/>
    <cellStyle name="Hyperlink 4 4" xfId="338"/>
    <cellStyle name="Hyperlink 5" xfId="339"/>
    <cellStyle name="Hyperlink 5 2" xfId="340"/>
    <cellStyle name="Hyperlink 5 3" xfId="341"/>
    <cellStyle name="Hyperlink 5 4" xfId="342"/>
    <cellStyle name="Hyperlink 6" xfId="343"/>
    <cellStyle name="Hyperlink_Sheet1" xfId="344"/>
    <cellStyle name="Ieșire 2" xfId="345"/>
    <cellStyle name="Ieșire 3" xfId="346"/>
    <cellStyle name="Ieșire 4" xfId="347"/>
    <cellStyle name="Input" xfId="348"/>
    <cellStyle name="Input 2" xfId="349"/>
    <cellStyle name="Input 2 2" xfId="350"/>
    <cellStyle name="Input 2 3" xfId="351"/>
    <cellStyle name="Input 3" xfId="352"/>
    <cellStyle name="Input 4" xfId="353"/>
    <cellStyle name="Intrare 2" xfId="354"/>
    <cellStyle name="Intrare 3" xfId="355"/>
    <cellStyle name="Intrare 4" xfId="356"/>
    <cellStyle name="Linked Cell" xfId="357"/>
    <cellStyle name="Linked Cell 2" xfId="358"/>
    <cellStyle name="Linked Cell 2 2" xfId="359"/>
    <cellStyle name="Linked Cell 2 3" xfId="360"/>
    <cellStyle name="Linked Cell 2_!!!!! Analiza Personal ch materiale si capital 2018" xfId="361"/>
    <cellStyle name="Linked Cell 3" xfId="362"/>
    <cellStyle name="Linked Cell 4" xfId="363"/>
    <cellStyle name="Monedă 2" xfId="364"/>
    <cellStyle name="Monedă 2 2" xfId="365"/>
    <cellStyle name="Monedă 2 2 2" xfId="366"/>
    <cellStyle name="Monedă 2 3" xfId="367"/>
    <cellStyle name="Monedă 2 4" xfId="368"/>
    <cellStyle name="Monedă 2 5" xfId="369"/>
    <cellStyle name="Monedă 2 6" xfId="370"/>
    <cellStyle name="Monedă 2_!!!!! Analiza Personal ch materiale si capital 2018" xfId="371"/>
    <cellStyle name="Monedă 3" xfId="372"/>
    <cellStyle name="Neutral" xfId="373"/>
    <cellStyle name="Neutral 2" xfId="374"/>
    <cellStyle name="Neutral 3" xfId="375"/>
    <cellStyle name="Neutral 4" xfId="376"/>
    <cellStyle name="Neutru 2" xfId="377"/>
    <cellStyle name="Neutru 3" xfId="378"/>
    <cellStyle name="Neutru 4" xfId="379"/>
    <cellStyle name="Normal 10" xfId="380"/>
    <cellStyle name="Normal 10 2" xfId="381"/>
    <cellStyle name="Normal 10 2 2" xfId="382"/>
    <cellStyle name="Normal 10 2 2 2" xfId="383"/>
    <cellStyle name="Normal 10 2 2 2 2" xfId="384"/>
    <cellStyle name="Normal 10 2_CENTRALIZARE NECESAR CB AUGUST 2017" xfId="385"/>
    <cellStyle name="Normal 10 3" xfId="386"/>
    <cellStyle name="Normal 10 3 2" xfId="387"/>
    <cellStyle name="Normal 10_CENTRALIZARE NECESAR CB AUGUST 2017" xfId="388"/>
    <cellStyle name="Normal 11" xfId="389"/>
    <cellStyle name="Normal 11 2" xfId="390"/>
    <cellStyle name="Normal 11 2 2" xfId="391"/>
    <cellStyle name="Normal 11 3" xfId="392"/>
    <cellStyle name="Normal 12" xfId="393"/>
    <cellStyle name="Normal 12 2" xfId="394"/>
    <cellStyle name="Normal 12 2 2" xfId="395"/>
    <cellStyle name="Normal 12 2 3" xfId="396"/>
    <cellStyle name="Normal 12 2_CENTRALIZARE NECESAR CB AUGUST 2017" xfId="397"/>
    <cellStyle name="Normal 12 3" xfId="398"/>
    <cellStyle name="Normal 12_machete spitale generale-3" xfId="399"/>
    <cellStyle name="Normal 13" xfId="400"/>
    <cellStyle name="Normal 13 2" xfId="401"/>
    <cellStyle name="Normal 13 2 2" xfId="402"/>
    <cellStyle name="Normal 13 2_CENTRALIZARE NECESAR CB AUGUST 2017" xfId="403"/>
    <cellStyle name="Normal 13 3" xfId="404"/>
    <cellStyle name="Normal 13_CENTRALIZARE NECESAR CB AUGUST 2017" xfId="405"/>
    <cellStyle name="Normal 14" xfId="406"/>
    <cellStyle name="Normal 14 2" xfId="407"/>
    <cellStyle name="Normal 15" xfId="408"/>
    <cellStyle name="Normal 15 2" xfId="409"/>
    <cellStyle name="Normal 16" xfId="410"/>
    <cellStyle name="Normal 16 2" xfId="411"/>
    <cellStyle name="Normal 17" xfId="412"/>
    <cellStyle name="Normal 18" xfId="413"/>
    <cellStyle name="Normal 18 2" xfId="414"/>
    <cellStyle name="Normal 19" xfId="415"/>
    <cellStyle name="Normal 19 2" xfId="416"/>
    <cellStyle name="Normal 2" xfId="417"/>
    <cellStyle name="Normal 2 2" xfId="418"/>
    <cellStyle name="Normal 2 2 2" xfId="419"/>
    <cellStyle name="Normal 2 2 2 2" xfId="420"/>
    <cellStyle name="Normal 2 2 2 3" xfId="421"/>
    <cellStyle name="Normal 2 2 3" xfId="422"/>
    <cellStyle name="Normal 2 2 3 2" xfId="423"/>
    <cellStyle name="Normal 2 2 4" xfId="424"/>
    <cellStyle name="Normal 2 2_08.10 INFLUENTE  FINALE cu norma hrana" xfId="425"/>
    <cellStyle name="Normal 2 3" xfId="426"/>
    <cellStyle name="Normal 2 3 2" xfId="427"/>
    <cellStyle name="Normal 2 6" xfId="428"/>
    <cellStyle name="Normal 2 6 2" xfId="429"/>
    <cellStyle name="Normal 2_1 deschidere luna IANUARIE 2016" xfId="430"/>
    <cellStyle name="Normal 20" xfId="431"/>
    <cellStyle name="Normal 20 2" xfId="432"/>
    <cellStyle name="Normal 21" xfId="433"/>
    <cellStyle name="Normal 22" xfId="434"/>
    <cellStyle name="Normal 23" xfId="435"/>
    <cellStyle name="Normal 24" xfId="436"/>
    <cellStyle name="Normal 25" xfId="437"/>
    <cellStyle name="Normal 26" xfId="438"/>
    <cellStyle name="Normal 27" xfId="439"/>
    <cellStyle name="Normal 28" xfId="440"/>
    <cellStyle name="Normal 29" xfId="441"/>
    <cellStyle name="Normal 3" xfId="442"/>
    <cellStyle name="Normal 3 2" xfId="443"/>
    <cellStyle name="Normal 3 2 2" xfId="444"/>
    <cellStyle name="Normal 3 3" xfId="445"/>
    <cellStyle name="Normal 3 3 2" xfId="446"/>
    <cellStyle name="Normal 3 4" xfId="447"/>
    <cellStyle name="Normal 3 4 2" xfId="448"/>
    <cellStyle name="Normal 3 5" xfId="449"/>
    <cellStyle name="Normal 3 6" xfId="450"/>
    <cellStyle name="Normal 3_!!!!! Analiza Personal ch materiale si capital 2018" xfId="451"/>
    <cellStyle name="Normal 30" xfId="452"/>
    <cellStyle name="Normal 31" xfId="453"/>
    <cellStyle name="Normal 32" xfId="454"/>
    <cellStyle name="Normal 33" xfId="455"/>
    <cellStyle name="Normal 34" xfId="456"/>
    <cellStyle name="Normal 35" xfId="457"/>
    <cellStyle name="Normal 36" xfId="458"/>
    <cellStyle name="Normal 37" xfId="459"/>
    <cellStyle name="Normal 38" xfId="460"/>
    <cellStyle name="Normal 39" xfId="461"/>
    <cellStyle name="Normal 4" xfId="462"/>
    <cellStyle name="Normal 4 2" xfId="463"/>
    <cellStyle name="Normal 4 2 2" xfId="464"/>
    <cellStyle name="Normal 4 3" xfId="465"/>
    <cellStyle name="Normal 4 3 2" xfId="466"/>
    <cellStyle name="Normal 4 4" xfId="467"/>
    <cellStyle name="Normal 4_!!!!! Analiza Personal ch materiale si capital 2018" xfId="468"/>
    <cellStyle name="Normal 40" xfId="469"/>
    <cellStyle name="Normal 41" xfId="470"/>
    <cellStyle name="Normal 42" xfId="471"/>
    <cellStyle name="Normal 43" xfId="472"/>
    <cellStyle name="Normal 44" xfId="473"/>
    <cellStyle name="Normal 45" xfId="474"/>
    <cellStyle name="Normal 46" xfId="475"/>
    <cellStyle name="Normal 47" xfId="476"/>
    <cellStyle name="Normal 48" xfId="477"/>
    <cellStyle name="Normal 49" xfId="478"/>
    <cellStyle name="Normal 5" xfId="479"/>
    <cellStyle name="Normal 5 2" xfId="480"/>
    <cellStyle name="Normal 5 2 2" xfId="481"/>
    <cellStyle name="Normal 5 2 2 2" xfId="482"/>
    <cellStyle name="Normal 5 2 2 2 2" xfId="483"/>
    <cellStyle name="Normal 5 2 2 2_!!!!! Analiza Personal ch materiale si capital 2018" xfId="484"/>
    <cellStyle name="Normal 5 2 2 3" xfId="485"/>
    <cellStyle name="Normal 5 2 2_CENTRALIZARE NECESAR CB AUGUST 2017" xfId="486"/>
    <cellStyle name="Normal 5 2 3" xfId="487"/>
    <cellStyle name="Normal 5 2 3 2" xfId="488"/>
    <cellStyle name="Normal 5 2 3_!!!!! Analiza Personal ch materiale si capital 2018" xfId="489"/>
    <cellStyle name="Normal 5 2 4" xfId="490"/>
    <cellStyle name="Normal 5 2_25.09.2017" xfId="491"/>
    <cellStyle name="Normal 5 3" xfId="492"/>
    <cellStyle name="Normal 5 3 2" xfId="493"/>
    <cellStyle name="Normal 5 3 3" xfId="494"/>
    <cellStyle name="Normal 5 3_CENTRALIZARE NECESAR CB AUGUST 2017" xfId="495"/>
    <cellStyle name="Normal 5 4" xfId="496"/>
    <cellStyle name="Normal 5_16.02.2017" xfId="497"/>
    <cellStyle name="Normal 50" xfId="498"/>
    <cellStyle name="Normal 51" xfId="499"/>
    <cellStyle name="Normal 51 2" xfId="500"/>
    <cellStyle name="Normal 52" xfId="501"/>
    <cellStyle name="Normal 53" xfId="502"/>
    <cellStyle name="Normal 54" xfId="503"/>
    <cellStyle name="Normal 55" xfId="504"/>
    <cellStyle name="Normal 56" xfId="505"/>
    <cellStyle name="Normal 57" xfId="506"/>
    <cellStyle name="Normal 57 2" xfId="507"/>
    <cellStyle name="Normal 58" xfId="508"/>
    <cellStyle name="Normal 59" xfId="509"/>
    <cellStyle name="Normal 6" xfId="510"/>
    <cellStyle name="Normal 6 2" xfId="511"/>
    <cellStyle name="Normal 6 2 2" xfId="512"/>
    <cellStyle name="Normal 6 2 2 2" xfId="513"/>
    <cellStyle name="Normal 6 2 3" xfId="514"/>
    <cellStyle name="Normal 6 2 4" xfId="515"/>
    <cellStyle name="Normal 6 2_AN 2018" xfId="516"/>
    <cellStyle name="Normal 6 3" xfId="517"/>
    <cellStyle name="Normal 6 3 2" xfId="518"/>
    <cellStyle name="Normal 6 3_CENTRALIZARE NECESAR CB AUGUST 2017" xfId="519"/>
    <cellStyle name="Normal 6 4" xfId="520"/>
    <cellStyle name="Normal 6 4 2" xfId="521"/>
    <cellStyle name="Normal 6 4 2 2" xfId="522"/>
    <cellStyle name="Normal 6 4 2_CENTRALIZARE NECESAR CB AUGUST 2017" xfId="523"/>
    <cellStyle name="Normal 6 4 3" xfId="524"/>
    <cellStyle name="Normal 6 4_CENTRALIZARE NECESAR CB AUGUST 2017" xfId="525"/>
    <cellStyle name="Normal 6 5" xfId="526"/>
    <cellStyle name="Normal 6 5 2" xfId="527"/>
    <cellStyle name="Normal 6_!!!!! Analiza Personal ch materiale si capital 2018" xfId="528"/>
    <cellStyle name="Normal 60" xfId="529"/>
    <cellStyle name="Normal 60 2" xfId="530"/>
    <cellStyle name="Normal 61" xfId="531"/>
    <cellStyle name="Normal 62" xfId="532"/>
    <cellStyle name="Normal 63" xfId="533"/>
    <cellStyle name="Normal 64" xfId="534"/>
    <cellStyle name="Normal 65" xfId="535"/>
    <cellStyle name="Normal 66" xfId="536"/>
    <cellStyle name="Normal 67" xfId="537"/>
    <cellStyle name="Normal 68" xfId="538"/>
    <cellStyle name="Normal 69" xfId="539"/>
    <cellStyle name="Normal 7" xfId="540"/>
    <cellStyle name="Normal 7 2" xfId="541"/>
    <cellStyle name="Normal 70" xfId="542"/>
    <cellStyle name="Normal 8" xfId="543"/>
    <cellStyle name="Normal 8 2" xfId="544"/>
    <cellStyle name="Normal 8 2 2" xfId="545"/>
    <cellStyle name="Normal 8 2 2 2" xfId="546"/>
    <cellStyle name="Normal 8 3" xfId="547"/>
    <cellStyle name="Normal 9" xfId="548"/>
    <cellStyle name="Normal 9 2" xfId="549"/>
    <cellStyle name="Normal 9_!!!!! Analiza Personal ch materiale si capital 2018" xfId="550"/>
    <cellStyle name="Notă 2" xfId="551"/>
    <cellStyle name="Notă 3" xfId="552"/>
    <cellStyle name="Notă 4" xfId="553"/>
    <cellStyle name="Note" xfId="554"/>
    <cellStyle name="Note 2" xfId="555"/>
    <cellStyle name="Note 2 2" xfId="556"/>
    <cellStyle name="Note 2 2 2" xfId="557"/>
    <cellStyle name="Note 2 2 3" xfId="558"/>
    <cellStyle name="Note 2 2 4" xfId="559"/>
    <cellStyle name="Note 2 2_!!!!! Analiza Personal ch materiale si capital 2018" xfId="560"/>
    <cellStyle name="Note 2 3" xfId="561"/>
    <cellStyle name="Note 2 4" xfId="562"/>
    <cellStyle name="Note 2 5" xfId="563"/>
    <cellStyle name="Note 2_29.Buget 2017" xfId="564"/>
    <cellStyle name="Note 3" xfId="565"/>
    <cellStyle name="Note 3 2" xfId="566"/>
    <cellStyle name="Note 3 3" xfId="567"/>
    <cellStyle name="Note 3 4" xfId="568"/>
    <cellStyle name="Note 3_!!!!! Analiza Personal ch materiale si capital 2018" xfId="569"/>
    <cellStyle name="Note 4" xfId="570"/>
    <cellStyle name="Note 5" xfId="571"/>
    <cellStyle name="Note 6" xfId="572"/>
    <cellStyle name="Output" xfId="573"/>
    <cellStyle name="Output 2" xfId="574"/>
    <cellStyle name="Output 2 2" xfId="575"/>
    <cellStyle name="Output 2 3" xfId="576"/>
    <cellStyle name="Output 2 4" xfId="577"/>
    <cellStyle name="Output 2_!!!!! Analiza Personal ch materiale si capital 2018" xfId="578"/>
    <cellStyle name="Output 3" xfId="579"/>
    <cellStyle name="Output 4" xfId="580"/>
    <cellStyle name="Percent" xfId="581"/>
    <cellStyle name="Percent 2" xfId="582"/>
    <cellStyle name="Percent 2 2" xfId="583"/>
    <cellStyle name="Percent 2 2 2" xfId="584"/>
    <cellStyle name="Percent 2 2 3" xfId="585"/>
    <cellStyle name="Percent 2 3" xfId="586"/>
    <cellStyle name="Percent 2 4" xfId="587"/>
    <cellStyle name="Percent 3" xfId="588"/>
    <cellStyle name="Percent 3 2" xfId="589"/>
    <cellStyle name="Percent 3 2 2" xfId="590"/>
    <cellStyle name="Percent 3 2 3" xfId="591"/>
    <cellStyle name="Percent 3 3" xfId="592"/>
    <cellStyle name="Percent 3 4" xfId="593"/>
    <cellStyle name="Percent 4" xfId="594"/>
    <cellStyle name="Percent 5" xfId="595"/>
    <cellStyle name="Procent 2" xfId="596"/>
    <cellStyle name="Procent 2 2" xfId="597"/>
    <cellStyle name="Procent 2 3" xfId="598"/>
    <cellStyle name="Procent 2 4" xfId="599"/>
    <cellStyle name="Procent 3" xfId="600"/>
    <cellStyle name="Procent 3 2" xfId="601"/>
    <cellStyle name="Procent 3 3" xfId="602"/>
    <cellStyle name="Procent 3 4" xfId="603"/>
    <cellStyle name="Procent 4" xfId="604"/>
    <cellStyle name="Result" xfId="605"/>
    <cellStyle name="Result2" xfId="606"/>
    <cellStyle name="Style 1" xfId="607"/>
    <cellStyle name="Style 1 2" xfId="608"/>
    <cellStyle name="Style 1 2 2" xfId="609"/>
    <cellStyle name="Style 1 3" xfId="610"/>
    <cellStyle name="Style 1 4" xfId="611"/>
    <cellStyle name="Style 1_!!!!! Analiza Personal ch materiale si capital 2018" xfId="612"/>
    <cellStyle name="TableStyleLight1" xfId="613"/>
    <cellStyle name="Text avertisment 2" xfId="614"/>
    <cellStyle name="Text avertisment 3" xfId="615"/>
    <cellStyle name="Text explicativ 2" xfId="616"/>
    <cellStyle name="Text explicativ 3" xfId="617"/>
    <cellStyle name="Title" xfId="618"/>
    <cellStyle name="Title 2" xfId="619"/>
    <cellStyle name="Title 3" xfId="620"/>
    <cellStyle name="Title 4" xfId="621"/>
    <cellStyle name="Titlu 1 2" xfId="622"/>
    <cellStyle name="Titlu 1 3" xfId="623"/>
    <cellStyle name="Titlu 2 2" xfId="624"/>
    <cellStyle name="Titlu 2 3" xfId="625"/>
    <cellStyle name="Titlu 3 2" xfId="626"/>
    <cellStyle name="Titlu 3 3" xfId="627"/>
    <cellStyle name="Titlu 4 2" xfId="628"/>
    <cellStyle name="Titlu 4 3" xfId="629"/>
    <cellStyle name="Titlu 5" xfId="630"/>
    <cellStyle name="Titlu 6" xfId="631"/>
    <cellStyle name="Total" xfId="632"/>
    <cellStyle name="Total 2" xfId="633"/>
    <cellStyle name="Total 2 2" xfId="634"/>
    <cellStyle name="Total 2 3" xfId="635"/>
    <cellStyle name="Total 3" xfId="636"/>
    <cellStyle name="Verificare celulă 2" xfId="637"/>
    <cellStyle name="Verificare celulă 3" xfId="638"/>
    <cellStyle name="Verificare celulă 4" xfId="639"/>
    <cellStyle name="Virgulă 2" xfId="640"/>
    <cellStyle name="Virgulă 2 2" xfId="641"/>
    <cellStyle name="Virgulă 2 2 2" xfId="642"/>
    <cellStyle name="Virgulă 2 3" xfId="643"/>
    <cellStyle name="Virgulă 2 4" xfId="644"/>
    <cellStyle name="Virgulă 2 5" xfId="645"/>
    <cellStyle name="Virgulă 3" xfId="646"/>
    <cellStyle name="Virgulă 4" xfId="647"/>
    <cellStyle name="Warning Text" xfId="648"/>
    <cellStyle name="Warning Text 2" xfId="649"/>
    <cellStyle name="Warning Text 2 2" xfId="650"/>
    <cellStyle name="Warning Text 2 3" xfId="651"/>
    <cellStyle name="Warning Text 3" xfId="652"/>
    <cellStyle name="Warning Text 4" xfId="653"/>
    <cellStyle name="Акцент1" xfId="654"/>
    <cellStyle name="Акцент2" xfId="655"/>
    <cellStyle name="Акцент3" xfId="656"/>
    <cellStyle name="Акцент4" xfId="657"/>
    <cellStyle name="Акцент5" xfId="658"/>
    <cellStyle name="Акцент6" xfId="659"/>
    <cellStyle name="Ввод " xfId="660"/>
    <cellStyle name="Вывод" xfId="661"/>
    <cellStyle name="Вычисление" xfId="662"/>
    <cellStyle name="Заголовок 1" xfId="663"/>
    <cellStyle name="Заголовок 2" xfId="664"/>
    <cellStyle name="Заголовок 3" xfId="665"/>
    <cellStyle name="Заголовок 4" xfId="666"/>
    <cellStyle name="Итог" xfId="667"/>
    <cellStyle name="Контрольная ячейка" xfId="668"/>
    <cellStyle name="Название" xfId="669"/>
    <cellStyle name="Нейтральный" xfId="670"/>
    <cellStyle name="Плохой" xfId="671"/>
    <cellStyle name="Пояснение" xfId="672"/>
    <cellStyle name="Примечание" xfId="673"/>
    <cellStyle name="Связанная ячейка" xfId="674"/>
    <cellStyle name="Текст предупреждения" xfId="675"/>
    <cellStyle name="Хороший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N13"/>
  <sheetViews>
    <sheetView tabSelected="1" zoomScale="90" zoomScaleNormal="90" zoomScaleSheetLayoutView="80" zoomScalePageLayoutView="0" workbookViewId="0" topLeftCell="A1">
      <pane xSplit="4" ySplit="5" topLeftCell="E6" activePane="bottomRight" state="frozen"/>
      <selection pane="topLeft" activeCell="Y20" sqref="Y20"/>
      <selection pane="topRight" activeCell="Y20" sqref="Y20"/>
      <selection pane="bottomLeft" activeCell="Y20" sqref="Y20"/>
      <selection pane="bottomRight" activeCell="E4" sqref="E4:K4"/>
    </sheetView>
  </sheetViews>
  <sheetFormatPr defaultColWidth="9.140625" defaultRowHeight="15"/>
  <cols>
    <col min="1" max="1" width="5.00390625" style="3" customWidth="1" collapsed="1"/>
    <col min="2" max="2" width="10.00390625" style="2" customWidth="1"/>
    <col min="3" max="3" width="27.7109375" style="2" customWidth="1" collapsed="1"/>
    <col min="4" max="4" width="7.421875" style="2" bestFit="1" customWidth="1"/>
    <col min="5" max="5" width="12.421875" style="2" customWidth="1"/>
    <col min="6" max="6" width="12.00390625" style="2" customWidth="1"/>
    <col min="7" max="7" width="8.421875" style="2" customWidth="1"/>
    <col min="8" max="8" width="8.28125" style="2" customWidth="1"/>
    <col min="9" max="9" width="11.140625" style="2" customWidth="1"/>
    <col min="10" max="10" width="13.00390625" style="2" customWidth="1"/>
    <col min="11" max="11" width="12.7109375" style="2" customWidth="1"/>
    <col min="12" max="12" width="13.140625" style="2" customWidth="1"/>
    <col min="13" max="13" width="11.7109375" style="2" customWidth="1"/>
    <col min="14" max="14" width="10.57421875" style="2" customWidth="1"/>
    <col min="15" max="15" width="4.8515625" style="2" customWidth="1"/>
    <col min="16" max="16" width="8.28125" style="2" customWidth="1"/>
    <col min="17" max="17" width="11.140625" style="2" customWidth="1"/>
    <col min="18" max="18" width="12.421875" style="2" customWidth="1"/>
    <col min="19" max="19" width="14.57421875" style="2" customWidth="1"/>
    <col min="20" max="20" width="12.421875" style="2" customWidth="1"/>
    <col min="21" max="21" width="12.8515625" style="2" customWidth="1"/>
    <col min="22" max="22" width="5.7109375" style="2" customWidth="1"/>
    <col min="23" max="23" width="8.28125" style="2" customWidth="1"/>
    <col min="24" max="24" width="11.140625" style="2" customWidth="1"/>
    <col min="25" max="25" width="12.57421875" style="2" customWidth="1"/>
    <col min="26" max="26" width="14.140625" style="2" customWidth="1"/>
    <col min="27" max="27" width="12.421875" style="2" customWidth="1"/>
    <col min="28" max="28" width="10.140625" style="2" customWidth="1"/>
    <col min="29" max="29" width="5.7109375" style="2" customWidth="1"/>
    <col min="30" max="30" width="8.28125" style="2" customWidth="1"/>
    <col min="31" max="31" width="10.8515625" style="2" customWidth="1"/>
    <col min="32" max="32" width="13.00390625" style="2" customWidth="1"/>
    <col min="33" max="33" width="14.28125" style="2" customWidth="1"/>
    <col min="34" max="34" width="12.421875" style="2" customWidth="1"/>
    <col min="35" max="35" width="8.8515625" style="2" customWidth="1"/>
    <col min="36" max="36" width="5.28125" style="2" customWidth="1"/>
    <col min="37" max="37" width="8.28125" style="2" customWidth="1"/>
    <col min="38" max="38" width="11.140625" style="2" customWidth="1"/>
    <col min="39" max="39" width="12.7109375" style="2" customWidth="1"/>
    <col min="40" max="40" width="13.57421875" style="2" customWidth="1"/>
    <col min="41" max="41" width="11.421875" style="2" customWidth="1"/>
    <col min="42" max="42" width="11.140625" style="2" customWidth="1"/>
    <col min="43" max="43" width="7.8515625" style="2" bestFit="1" customWidth="1"/>
    <col min="44" max="44" width="8.28125" style="2" customWidth="1"/>
    <col min="45" max="45" width="11.140625" style="2" customWidth="1"/>
    <col min="46" max="46" width="10.8515625" style="2" customWidth="1"/>
    <col min="47" max="47" width="12.7109375" style="2" customWidth="1"/>
    <col min="48" max="48" width="10.57421875" style="2" customWidth="1"/>
    <col min="49" max="49" width="8.7109375" style="2" customWidth="1"/>
    <col min="50" max="50" width="5.7109375" style="2" customWidth="1"/>
    <col min="51" max="51" width="8.57421875" style="2" customWidth="1"/>
    <col min="52" max="52" width="11.140625" style="2" customWidth="1"/>
    <col min="53" max="53" width="10.140625" style="2" customWidth="1"/>
    <col min="54" max="54" width="12.57421875" style="2" customWidth="1"/>
    <col min="55" max="55" width="10.421875" style="2" customWidth="1"/>
    <col min="56" max="56" width="9.421875" style="2" customWidth="1"/>
    <col min="57" max="57" width="5.8515625" style="2" customWidth="1"/>
    <col min="58" max="58" width="8.28125" style="2" customWidth="1"/>
    <col min="59" max="59" width="11.00390625" style="2" customWidth="1"/>
    <col min="60" max="60" width="12.57421875" style="2" customWidth="1"/>
    <col min="61" max="61" width="12.421875" style="2" customWidth="1"/>
    <col min="62" max="62" width="11.140625" style="2" customWidth="1"/>
    <col min="63" max="63" width="5.7109375" style="2" customWidth="1"/>
    <col min="64" max="64" width="8.28125" style="2" customWidth="1"/>
    <col min="65" max="65" width="11.140625" style="2" customWidth="1"/>
    <col min="66" max="66" width="9.7109375" style="2" customWidth="1"/>
    <col min="67" max="67" width="12.421875" style="2" customWidth="1"/>
    <col min="68" max="68" width="10.00390625" style="2" customWidth="1"/>
    <col min="69" max="69" width="5.7109375" style="2" customWidth="1"/>
    <col min="70" max="70" width="8.28125" style="2" customWidth="1"/>
    <col min="71" max="71" width="9.8515625" style="2" customWidth="1"/>
    <col min="72" max="72" width="10.140625" style="2" customWidth="1"/>
    <col min="73" max="73" width="11.57421875" style="2" customWidth="1"/>
    <col min="74" max="74" width="9.7109375" style="2" customWidth="1"/>
    <col min="75" max="75" width="4.7109375" style="2" customWidth="1"/>
    <col min="76" max="76" width="8.28125" style="2" customWidth="1"/>
    <col min="77" max="77" width="11.140625" style="2" customWidth="1"/>
    <col min="78" max="79" width="12.421875" style="2" customWidth="1"/>
    <col min="80" max="80" width="11.28125" style="2" customWidth="1"/>
    <col min="81" max="81" width="4.57421875" style="2" customWidth="1"/>
    <col min="82" max="82" width="8.28125" style="2" customWidth="1"/>
    <col min="83" max="83" width="11.140625" style="2" customWidth="1"/>
    <col min="84" max="84" width="8.28125" style="2" customWidth="1"/>
    <col min="85" max="85" width="12.421875" style="2" customWidth="1"/>
    <col min="86" max="86" width="11.00390625" style="2" customWidth="1"/>
    <col min="87" max="87" width="4.57421875" style="2" customWidth="1"/>
    <col min="88" max="88" width="7.8515625" style="2" customWidth="1"/>
    <col min="89" max="89" width="11.140625" style="2" customWidth="1"/>
    <col min="90" max="90" width="12.421875" style="2" customWidth="1"/>
    <col min="91" max="91" width="33.28125" style="2" customWidth="1"/>
    <col min="92" max="16384" width="9.140625" style="2" customWidth="1"/>
  </cols>
  <sheetData>
    <row r="1" spans="1:4" ht="45.75" customHeight="1">
      <c r="A1" s="27" t="s">
        <v>2</v>
      </c>
      <c r="B1" s="28"/>
      <c r="C1" s="28"/>
      <c r="D1" s="28"/>
    </row>
    <row r="2" spans="1:4" ht="15.75">
      <c r="A2" s="13"/>
      <c r="B2" s="24" t="s">
        <v>50</v>
      </c>
      <c r="C2" s="1"/>
      <c r="D2" s="1"/>
    </row>
    <row r="3" spans="1:90" ht="30" customHeight="1">
      <c r="A3" s="13"/>
      <c r="B3" s="1"/>
      <c r="C3" s="1"/>
      <c r="D3" s="1"/>
      <c r="CL3" s="2" t="s">
        <v>22</v>
      </c>
    </row>
    <row r="4" spans="1:92" s="5" customFormat="1" ht="23.25" customHeight="1">
      <c r="A4" s="31" t="s">
        <v>32</v>
      </c>
      <c r="B4" s="30" t="s">
        <v>33</v>
      </c>
      <c r="C4" s="29" t="s">
        <v>0</v>
      </c>
      <c r="D4" s="29" t="s">
        <v>34</v>
      </c>
      <c r="E4" s="33" t="s">
        <v>8</v>
      </c>
      <c r="F4" s="33"/>
      <c r="G4" s="33"/>
      <c r="H4" s="33"/>
      <c r="I4" s="33"/>
      <c r="J4" s="33"/>
      <c r="K4" s="33"/>
      <c r="L4" s="18"/>
      <c r="M4" s="33" t="s">
        <v>11</v>
      </c>
      <c r="N4" s="33"/>
      <c r="O4" s="33"/>
      <c r="P4" s="33"/>
      <c r="Q4" s="33"/>
      <c r="R4" s="33"/>
      <c r="S4" s="33"/>
      <c r="T4" s="33" t="s">
        <v>10</v>
      </c>
      <c r="U4" s="33"/>
      <c r="V4" s="33"/>
      <c r="W4" s="33"/>
      <c r="X4" s="33"/>
      <c r="Y4" s="33"/>
      <c r="Z4" s="33"/>
      <c r="AA4" s="33" t="s">
        <v>12</v>
      </c>
      <c r="AB4" s="33"/>
      <c r="AC4" s="33"/>
      <c r="AD4" s="33"/>
      <c r="AE4" s="33"/>
      <c r="AF4" s="33"/>
      <c r="AG4" s="33"/>
      <c r="AH4" s="33" t="s">
        <v>13</v>
      </c>
      <c r="AI4" s="33"/>
      <c r="AJ4" s="33"/>
      <c r="AK4" s="33"/>
      <c r="AL4" s="33"/>
      <c r="AM4" s="33"/>
      <c r="AN4" s="33"/>
      <c r="AO4" s="33" t="s">
        <v>14</v>
      </c>
      <c r="AP4" s="33"/>
      <c r="AQ4" s="33"/>
      <c r="AR4" s="33"/>
      <c r="AS4" s="33"/>
      <c r="AT4" s="33"/>
      <c r="AU4" s="33"/>
      <c r="AV4" s="33" t="s">
        <v>15</v>
      </c>
      <c r="AW4" s="33"/>
      <c r="AX4" s="33"/>
      <c r="AY4" s="33"/>
      <c r="AZ4" s="33"/>
      <c r="BA4" s="33"/>
      <c r="BB4" s="33"/>
      <c r="BC4" s="33" t="s">
        <v>16</v>
      </c>
      <c r="BD4" s="33"/>
      <c r="BE4" s="33"/>
      <c r="BF4" s="33"/>
      <c r="BG4" s="33"/>
      <c r="BH4" s="33"/>
      <c r="BI4" s="33" t="s">
        <v>17</v>
      </c>
      <c r="BJ4" s="33"/>
      <c r="BK4" s="33"/>
      <c r="BL4" s="33"/>
      <c r="BM4" s="33"/>
      <c r="BN4" s="33"/>
      <c r="BO4" s="33" t="s">
        <v>18</v>
      </c>
      <c r="BP4" s="33"/>
      <c r="BQ4" s="33"/>
      <c r="BR4" s="33"/>
      <c r="BS4" s="33"/>
      <c r="BT4" s="33"/>
      <c r="BU4" s="33" t="s">
        <v>19</v>
      </c>
      <c r="BV4" s="33"/>
      <c r="BW4" s="33"/>
      <c r="BX4" s="33"/>
      <c r="BY4" s="33"/>
      <c r="BZ4" s="33"/>
      <c r="CA4" s="33" t="s">
        <v>20</v>
      </c>
      <c r="CB4" s="33"/>
      <c r="CC4" s="33"/>
      <c r="CD4" s="33"/>
      <c r="CE4" s="33"/>
      <c r="CF4" s="33"/>
      <c r="CG4" s="33" t="s">
        <v>21</v>
      </c>
      <c r="CH4" s="33"/>
      <c r="CI4" s="33"/>
      <c r="CJ4" s="33"/>
      <c r="CK4" s="33"/>
      <c r="CL4" s="33"/>
      <c r="CN4" s="14"/>
    </row>
    <row r="5" spans="1:91" s="22" customFormat="1" ht="141.75" customHeight="1">
      <c r="A5" s="32"/>
      <c r="B5" s="30"/>
      <c r="C5" s="29"/>
      <c r="D5" s="29"/>
      <c r="E5" s="19" t="s">
        <v>9</v>
      </c>
      <c r="F5" s="20" t="s">
        <v>31</v>
      </c>
      <c r="G5" s="20" t="s">
        <v>1</v>
      </c>
      <c r="H5" s="20" t="s">
        <v>4</v>
      </c>
      <c r="I5" s="20" t="s">
        <v>3</v>
      </c>
      <c r="J5" s="20" t="s">
        <v>5</v>
      </c>
      <c r="K5" s="20" t="s">
        <v>6</v>
      </c>
      <c r="L5" s="20" t="s">
        <v>25</v>
      </c>
      <c r="M5" s="19" t="s">
        <v>7</v>
      </c>
      <c r="N5" s="20" t="s">
        <v>31</v>
      </c>
      <c r="O5" s="20" t="s">
        <v>1</v>
      </c>
      <c r="P5" s="20" t="s">
        <v>4</v>
      </c>
      <c r="Q5" s="20" t="s">
        <v>3</v>
      </c>
      <c r="R5" s="20" t="s">
        <v>5</v>
      </c>
      <c r="S5" s="20" t="s">
        <v>24</v>
      </c>
      <c r="T5" s="19" t="s">
        <v>7</v>
      </c>
      <c r="U5" s="20" t="s">
        <v>31</v>
      </c>
      <c r="V5" s="20" t="s">
        <v>1</v>
      </c>
      <c r="W5" s="20" t="s">
        <v>4</v>
      </c>
      <c r="X5" s="20" t="s">
        <v>3</v>
      </c>
      <c r="Y5" s="20" t="s">
        <v>5</v>
      </c>
      <c r="Z5" s="20" t="s">
        <v>26</v>
      </c>
      <c r="AA5" s="19" t="s">
        <v>7</v>
      </c>
      <c r="AB5" s="20" t="s">
        <v>31</v>
      </c>
      <c r="AC5" s="20" t="s">
        <v>1</v>
      </c>
      <c r="AD5" s="20" t="s">
        <v>4</v>
      </c>
      <c r="AE5" s="20" t="s">
        <v>3</v>
      </c>
      <c r="AF5" s="20" t="s">
        <v>5</v>
      </c>
      <c r="AG5" s="20" t="s">
        <v>30</v>
      </c>
      <c r="AH5" s="19" t="s">
        <v>7</v>
      </c>
      <c r="AI5" s="20" t="s">
        <v>31</v>
      </c>
      <c r="AJ5" s="20" t="s">
        <v>1</v>
      </c>
      <c r="AK5" s="20" t="s">
        <v>4</v>
      </c>
      <c r="AL5" s="20" t="s">
        <v>3</v>
      </c>
      <c r="AM5" s="20" t="s">
        <v>5</v>
      </c>
      <c r="AN5" s="20" t="s">
        <v>29</v>
      </c>
      <c r="AO5" s="19" t="s">
        <v>7</v>
      </c>
      <c r="AP5" s="20" t="s">
        <v>31</v>
      </c>
      <c r="AQ5" s="20" t="s">
        <v>1</v>
      </c>
      <c r="AR5" s="20" t="s">
        <v>4</v>
      </c>
      <c r="AS5" s="20" t="s">
        <v>3</v>
      </c>
      <c r="AT5" s="20" t="s">
        <v>5</v>
      </c>
      <c r="AU5" s="20" t="s">
        <v>28</v>
      </c>
      <c r="AV5" s="19" t="s">
        <v>7</v>
      </c>
      <c r="AW5" s="20" t="s">
        <v>31</v>
      </c>
      <c r="AX5" s="20" t="s">
        <v>1</v>
      </c>
      <c r="AY5" s="20" t="s">
        <v>4</v>
      </c>
      <c r="AZ5" s="20" t="s">
        <v>3</v>
      </c>
      <c r="BA5" s="20" t="s">
        <v>5</v>
      </c>
      <c r="BB5" s="20" t="s">
        <v>27</v>
      </c>
      <c r="BC5" s="19" t="s">
        <v>7</v>
      </c>
      <c r="BD5" s="20" t="s">
        <v>31</v>
      </c>
      <c r="BE5" s="20" t="s">
        <v>1</v>
      </c>
      <c r="BF5" s="20" t="s">
        <v>4</v>
      </c>
      <c r="BG5" s="20" t="s">
        <v>3</v>
      </c>
      <c r="BH5" s="20" t="s">
        <v>5</v>
      </c>
      <c r="BI5" s="19" t="s">
        <v>7</v>
      </c>
      <c r="BJ5" s="20" t="s">
        <v>31</v>
      </c>
      <c r="BK5" s="20" t="s">
        <v>1</v>
      </c>
      <c r="BL5" s="20" t="s">
        <v>4</v>
      </c>
      <c r="BM5" s="20" t="s">
        <v>3</v>
      </c>
      <c r="BN5" s="20" t="s">
        <v>5</v>
      </c>
      <c r="BO5" s="19" t="s">
        <v>7</v>
      </c>
      <c r="BP5" s="20" t="s">
        <v>31</v>
      </c>
      <c r="BQ5" s="20" t="s">
        <v>1</v>
      </c>
      <c r="BR5" s="20" t="s">
        <v>4</v>
      </c>
      <c r="BS5" s="20" t="s">
        <v>3</v>
      </c>
      <c r="BT5" s="20" t="s">
        <v>5</v>
      </c>
      <c r="BU5" s="19" t="s">
        <v>7</v>
      </c>
      <c r="BV5" s="20" t="s">
        <v>31</v>
      </c>
      <c r="BW5" s="20" t="s">
        <v>1</v>
      </c>
      <c r="BX5" s="20" t="s">
        <v>4</v>
      </c>
      <c r="BY5" s="20" t="s">
        <v>3</v>
      </c>
      <c r="BZ5" s="20" t="s">
        <v>5</v>
      </c>
      <c r="CA5" s="19" t="s">
        <v>7</v>
      </c>
      <c r="CB5" s="20" t="s">
        <v>31</v>
      </c>
      <c r="CC5" s="20" t="s">
        <v>1</v>
      </c>
      <c r="CD5" s="20" t="s">
        <v>4</v>
      </c>
      <c r="CE5" s="20" t="s">
        <v>3</v>
      </c>
      <c r="CF5" s="20" t="s">
        <v>5</v>
      </c>
      <c r="CG5" s="19" t="s">
        <v>7</v>
      </c>
      <c r="CH5" s="20" t="s">
        <v>31</v>
      </c>
      <c r="CI5" s="20" t="s">
        <v>1</v>
      </c>
      <c r="CJ5" s="20" t="s">
        <v>4</v>
      </c>
      <c r="CK5" s="20" t="s">
        <v>3</v>
      </c>
      <c r="CL5" s="20" t="s">
        <v>5</v>
      </c>
      <c r="CM5" s="21" t="s">
        <v>23</v>
      </c>
    </row>
    <row r="6" spans="1:91" ht="15.75">
      <c r="A6" s="6">
        <v>1</v>
      </c>
      <c r="B6" s="7" t="s">
        <v>39</v>
      </c>
      <c r="C6" s="8" t="s">
        <v>40</v>
      </c>
      <c r="D6" s="15" t="s">
        <v>35</v>
      </c>
      <c r="E6" s="10">
        <f>+F6+H6+I6+J6+K6</f>
        <v>73878.07</v>
      </c>
      <c r="F6" s="10">
        <f aca="true" t="shared" si="0" ref="F6:J10">+N6+U6+AB6+AI6+AP6+AW6+BD6+BJ6+BP6+BV6+CB6+CH6</f>
        <v>55189.549999999996</v>
      </c>
      <c r="G6" s="10">
        <f t="shared" si="0"/>
        <v>546.11</v>
      </c>
      <c r="H6" s="10">
        <f t="shared" si="0"/>
        <v>5243.87</v>
      </c>
      <c r="I6" s="10">
        <f t="shared" si="0"/>
        <v>0</v>
      </c>
      <c r="J6" s="10">
        <f t="shared" si="0"/>
        <v>13444.650000000001</v>
      </c>
      <c r="K6" s="10">
        <f>+S6+Z6+AG6+AN6+AU6+BB6+L6</f>
        <v>0</v>
      </c>
      <c r="L6" s="10"/>
      <c r="M6" s="10">
        <f>+N6+P6+Q6+R6+S6</f>
        <v>7953.1</v>
      </c>
      <c r="N6" s="10">
        <v>5866.53</v>
      </c>
      <c r="O6" s="10">
        <v>0</v>
      </c>
      <c r="P6" s="10">
        <v>592.72</v>
      </c>
      <c r="Q6" s="10">
        <v>0</v>
      </c>
      <c r="R6" s="10">
        <v>1493.85</v>
      </c>
      <c r="S6" s="10"/>
      <c r="T6" s="10">
        <f>+U6+W6+X6+Y6+Z6</f>
        <v>7953.09</v>
      </c>
      <c r="U6" s="10">
        <v>5866.53</v>
      </c>
      <c r="V6" s="10">
        <v>0</v>
      </c>
      <c r="W6" s="10">
        <v>592.71</v>
      </c>
      <c r="X6" s="10">
        <v>0</v>
      </c>
      <c r="Y6" s="10">
        <v>1493.85</v>
      </c>
      <c r="Z6" s="10"/>
      <c r="AA6" s="10">
        <f>+AB6+AD6+AE6+AF6+AG6</f>
        <v>7953.09</v>
      </c>
      <c r="AB6" s="10">
        <v>5866.53</v>
      </c>
      <c r="AC6" s="10">
        <v>0</v>
      </c>
      <c r="AD6" s="10">
        <v>592.71</v>
      </c>
      <c r="AE6" s="10">
        <v>0</v>
      </c>
      <c r="AF6" s="10">
        <v>1493.85</v>
      </c>
      <c r="AG6" s="10"/>
      <c r="AH6" s="10">
        <f>+AI6+AK6+AL6+AM6+AN6</f>
        <v>7953.09</v>
      </c>
      <c r="AI6" s="10">
        <v>5866.53</v>
      </c>
      <c r="AJ6" s="10">
        <v>0</v>
      </c>
      <c r="AK6" s="10">
        <v>592.71</v>
      </c>
      <c r="AL6" s="10">
        <v>0</v>
      </c>
      <c r="AM6" s="10">
        <v>1493.85</v>
      </c>
      <c r="AN6" s="10"/>
      <c r="AO6" s="10">
        <f>+AP6+AR6+AS6+AT6+AU6</f>
        <v>8290.2</v>
      </c>
      <c r="AP6" s="10">
        <v>6203.64</v>
      </c>
      <c r="AQ6" s="10">
        <v>337.11</v>
      </c>
      <c r="AR6" s="10">
        <v>592.71</v>
      </c>
      <c r="AS6" s="10">
        <v>0</v>
      </c>
      <c r="AT6" s="10">
        <v>1493.85</v>
      </c>
      <c r="AU6" s="10"/>
      <c r="AV6" s="10">
        <f>+AW6+AY6+AZ6+BA6+BB6</f>
        <v>7953.1</v>
      </c>
      <c r="AW6" s="10">
        <v>5866.53</v>
      </c>
      <c r="AX6" s="10">
        <v>0</v>
      </c>
      <c r="AY6" s="10">
        <v>592.72</v>
      </c>
      <c r="AZ6" s="10">
        <v>0</v>
      </c>
      <c r="BA6" s="10">
        <v>1493.85</v>
      </c>
      <c r="BB6" s="10"/>
      <c r="BC6" s="10">
        <f>+BD6+BF6+BG6+BH6</f>
        <v>8746.8</v>
      </c>
      <c r="BD6" s="10">
        <v>6690.42</v>
      </c>
      <c r="BE6" s="10">
        <v>209</v>
      </c>
      <c r="BF6" s="10">
        <v>562.53</v>
      </c>
      <c r="BG6" s="10">
        <v>0</v>
      </c>
      <c r="BH6" s="10">
        <v>1493.85</v>
      </c>
      <c r="BI6" s="10">
        <f>+BJ6+BL6+BM6+BN6</f>
        <v>8537.8</v>
      </c>
      <c r="BJ6" s="10">
        <v>6481.42</v>
      </c>
      <c r="BK6" s="10">
        <v>0</v>
      </c>
      <c r="BL6" s="10">
        <v>562.53</v>
      </c>
      <c r="BM6" s="10">
        <v>0</v>
      </c>
      <c r="BN6" s="10">
        <v>1493.85</v>
      </c>
      <c r="BO6" s="10">
        <f>+BP6+BR6+BS6+BT6</f>
        <v>8537.8</v>
      </c>
      <c r="BP6" s="10">
        <v>6481.42</v>
      </c>
      <c r="BQ6" s="10">
        <v>0</v>
      </c>
      <c r="BR6" s="10">
        <v>562.53</v>
      </c>
      <c r="BS6" s="10">
        <v>0</v>
      </c>
      <c r="BT6" s="10">
        <v>1493.85</v>
      </c>
      <c r="BU6" s="10">
        <f>+BV6+BX6+BY6+BZ6</f>
        <v>0</v>
      </c>
      <c r="BV6" s="10"/>
      <c r="BW6" s="10"/>
      <c r="BX6" s="10"/>
      <c r="BY6" s="10"/>
      <c r="BZ6" s="10"/>
      <c r="CA6" s="10">
        <f>+CB6+CD6+CE6+CF6</f>
        <v>0</v>
      </c>
      <c r="CB6" s="10"/>
      <c r="CC6" s="10"/>
      <c r="CD6" s="10"/>
      <c r="CE6" s="10"/>
      <c r="CF6" s="10"/>
      <c r="CG6" s="10">
        <f>+CH6+CJ6+CK6+CL6</f>
        <v>0</v>
      </c>
      <c r="CH6" s="10"/>
      <c r="CI6" s="10"/>
      <c r="CJ6" s="10"/>
      <c r="CK6" s="10"/>
      <c r="CL6" s="10"/>
      <c r="CM6" s="10"/>
    </row>
    <row r="7" spans="1:91" ht="15.75">
      <c r="A7" s="6">
        <v>2</v>
      </c>
      <c r="B7" s="7" t="s">
        <v>41</v>
      </c>
      <c r="C7" s="8" t="s">
        <v>42</v>
      </c>
      <c r="D7" s="15" t="s">
        <v>35</v>
      </c>
      <c r="E7" s="10">
        <f>+F7+H7+I7+J7+K7</f>
        <v>4088.57</v>
      </c>
      <c r="F7" s="10">
        <f t="shared" si="0"/>
        <v>2373.25</v>
      </c>
      <c r="G7" s="10">
        <f t="shared" si="0"/>
        <v>0</v>
      </c>
      <c r="H7" s="10">
        <f t="shared" si="0"/>
        <v>854.8699999999999</v>
      </c>
      <c r="I7" s="10">
        <f t="shared" si="0"/>
        <v>0</v>
      </c>
      <c r="J7" s="10">
        <f t="shared" si="0"/>
        <v>860.4500000000002</v>
      </c>
      <c r="K7" s="10">
        <f>+S7+Z7+AG7+AN7+AU7+BB7+L7</f>
        <v>0</v>
      </c>
      <c r="L7" s="10"/>
      <c r="M7" s="10">
        <f>+N7+P7+Q7+R7+S7</f>
        <v>439.96</v>
      </c>
      <c r="N7" s="10">
        <v>245.13</v>
      </c>
      <c r="O7" s="10">
        <v>0</v>
      </c>
      <c r="P7" s="10">
        <v>94.41</v>
      </c>
      <c r="Q7" s="10">
        <v>0</v>
      </c>
      <c r="R7" s="10">
        <v>100.42</v>
      </c>
      <c r="S7" s="10"/>
      <c r="T7" s="10">
        <f>+U7+W7+X7+Y7+Z7</f>
        <v>452.5</v>
      </c>
      <c r="U7" s="10">
        <v>245.13</v>
      </c>
      <c r="V7" s="10">
        <v>0</v>
      </c>
      <c r="W7" s="10">
        <v>94.4</v>
      </c>
      <c r="X7" s="10">
        <v>0</v>
      </c>
      <c r="Y7" s="10">
        <v>112.97</v>
      </c>
      <c r="Z7" s="10"/>
      <c r="AA7" s="10">
        <f>+AB7+AD7+AE7+AF7+AG7</f>
        <v>466.4</v>
      </c>
      <c r="AB7" s="10">
        <v>245.13</v>
      </c>
      <c r="AC7" s="10">
        <v>0</v>
      </c>
      <c r="AD7" s="10">
        <v>94.41</v>
      </c>
      <c r="AE7" s="10">
        <v>0</v>
      </c>
      <c r="AF7" s="10">
        <v>126.86</v>
      </c>
      <c r="AG7" s="10"/>
      <c r="AH7" s="10">
        <f>+AI7+AK7+AL7+AM7+AN7</f>
        <v>426.23999999999995</v>
      </c>
      <c r="AI7" s="10">
        <v>245.13</v>
      </c>
      <c r="AJ7" s="10">
        <v>0</v>
      </c>
      <c r="AK7" s="10">
        <v>94.41</v>
      </c>
      <c r="AL7" s="10">
        <v>0</v>
      </c>
      <c r="AM7" s="10">
        <v>86.7</v>
      </c>
      <c r="AN7" s="10"/>
      <c r="AO7" s="10">
        <f>+AP7+AR7+AS7+AT7+AU7</f>
        <v>426.23999999999995</v>
      </c>
      <c r="AP7" s="10">
        <v>245.13</v>
      </c>
      <c r="AQ7" s="10">
        <v>0</v>
      </c>
      <c r="AR7" s="10">
        <v>94.41</v>
      </c>
      <c r="AS7" s="10">
        <v>0</v>
      </c>
      <c r="AT7" s="10">
        <v>86.7</v>
      </c>
      <c r="AU7" s="10"/>
      <c r="AV7" s="10">
        <f>+AW7+AY7+AZ7+BA7+BB7</f>
        <v>426.23999999999995</v>
      </c>
      <c r="AW7" s="10">
        <v>245.13</v>
      </c>
      <c r="AX7" s="10">
        <v>0</v>
      </c>
      <c r="AY7" s="10">
        <v>94.41</v>
      </c>
      <c r="AZ7" s="10">
        <v>0</v>
      </c>
      <c r="BA7" s="10">
        <v>86.7</v>
      </c>
      <c r="BB7" s="10"/>
      <c r="BC7" s="10">
        <f>+BD7+BF7+BG7+BH7</f>
        <v>476.95</v>
      </c>
      <c r="BD7" s="10">
        <v>294.11</v>
      </c>
      <c r="BE7" s="10">
        <v>0</v>
      </c>
      <c r="BF7" s="10">
        <v>96.14</v>
      </c>
      <c r="BG7" s="10">
        <v>0</v>
      </c>
      <c r="BH7" s="10">
        <v>86.7</v>
      </c>
      <c r="BI7" s="10">
        <f>+BJ7+BL7+BM7+BN7</f>
        <v>487.02</v>
      </c>
      <c r="BJ7" s="10">
        <v>304.18</v>
      </c>
      <c r="BK7" s="10">
        <v>0</v>
      </c>
      <c r="BL7" s="10">
        <v>96.14</v>
      </c>
      <c r="BM7" s="10">
        <v>0</v>
      </c>
      <c r="BN7" s="10">
        <v>86.7</v>
      </c>
      <c r="BO7" s="10">
        <f>+BP7+BR7+BS7+BT7</f>
        <v>487.02</v>
      </c>
      <c r="BP7" s="10">
        <v>304.18</v>
      </c>
      <c r="BQ7" s="10">
        <v>0</v>
      </c>
      <c r="BR7" s="10">
        <v>96.14</v>
      </c>
      <c r="BS7" s="10">
        <v>0</v>
      </c>
      <c r="BT7" s="10">
        <v>86.7</v>
      </c>
      <c r="BU7" s="10">
        <f>+BV7+BX7+BY7+BZ7</f>
        <v>0</v>
      </c>
      <c r="BV7" s="10"/>
      <c r="BW7" s="10"/>
      <c r="BX7" s="10"/>
      <c r="BY7" s="10"/>
      <c r="BZ7" s="10"/>
      <c r="CA7" s="10">
        <f>+CB7+CD7+CE7+CF7</f>
        <v>0</v>
      </c>
      <c r="CB7" s="10"/>
      <c r="CC7" s="10"/>
      <c r="CD7" s="10"/>
      <c r="CE7" s="10"/>
      <c r="CF7" s="10"/>
      <c r="CG7" s="10">
        <f>+CH7+CJ7+CK7+CL7</f>
        <v>0</v>
      </c>
      <c r="CH7" s="10"/>
      <c r="CI7" s="10"/>
      <c r="CJ7" s="10"/>
      <c r="CK7" s="10"/>
      <c r="CL7" s="10"/>
      <c r="CM7" s="10"/>
    </row>
    <row r="8" spans="1:91" ht="15.75">
      <c r="A8" s="6">
        <v>3</v>
      </c>
      <c r="B8" s="7" t="s">
        <v>43</v>
      </c>
      <c r="C8" s="8" t="s">
        <v>44</v>
      </c>
      <c r="D8" s="15" t="s">
        <v>35</v>
      </c>
      <c r="E8" s="10">
        <f>+F8+H8+I8+J8+K8</f>
        <v>12888.569999999998</v>
      </c>
      <c r="F8" s="10">
        <f t="shared" si="0"/>
        <v>4885.41</v>
      </c>
      <c r="G8" s="10">
        <f t="shared" si="0"/>
        <v>0</v>
      </c>
      <c r="H8" s="10">
        <f t="shared" si="0"/>
        <v>7643.259999999999</v>
      </c>
      <c r="I8" s="10">
        <f t="shared" si="0"/>
        <v>0</v>
      </c>
      <c r="J8" s="10">
        <f t="shared" si="0"/>
        <v>359.9</v>
      </c>
      <c r="K8" s="10">
        <f>+S8+Z8+AG8+AN8+AU8+BB8+L8</f>
        <v>0</v>
      </c>
      <c r="L8" s="10"/>
      <c r="M8" s="10">
        <f>+N8+P8+Q8+R8+S8</f>
        <v>1381.51</v>
      </c>
      <c r="N8" s="10">
        <v>525.43</v>
      </c>
      <c r="O8" s="10">
        <v>0</v>
      </c>
      <c r="P8" s="10">
        <v>815.61</v>
      </c>
      <c r="Q8" s="10">
        <v>0</v>
      </c>
      <c r="R8" s="10">
        <v>40.47</v>
      </c>
      <c r="S8" s="10"/>
      <c r="T8" s="10">
        <f>+U8+W8+X8+Y8+Z8</f>
        <v>1380.94</v>
      </c>
      <c r="U8" s="10">
        <v>525.43</v>
      </c>
      <c r="V8" s="10">
        <v>0</v>
      </c>
      <c r="W8" s="10">
        <v>815.61</v>
      </c>
      <c r="X8" s="10">
        <v>0</v>
      </c>
      <c r="Y8" s="10">
        <v>39.9</v>
      </c>
      <c r="Z8" s="10"/>
      <c r="AA8" s="10">
        <f>+AB8+AD8+AE8+AF8+AG8</f>
        <v>1381.17</v>
      </c>
      <c r="AB8" s="10">
        <v>525.43</v>
      </c>
      <c r="AC8" s="10">
        <v>0</v>
      </c>
      <c r="AD8" s="10">
        <v>815.61</v>
      </c>
      <c r="AE8" s="10">
        <v>0</v>
      </c>
      <c r="AF8" s="10">
        <v>40.13</v>
      </c>
      <c r="AG8" s="10"/>
      <c r="AH8" s="10">
        <f>+AI8+AK8+AL8+AM8+AN8</f>
        <v>1392.3000000000002</v>
      </c>
      <c r="AI8" s="10">
        <v>498.48</v>
      </c>
      <c r="AJ8" s="10">
        <v>0</v>
      </c>
      <c r="AK8" s="10">
        <v>853.92</v>
      </c>
      <c r="AL8" s="10">
        <v>0</v>
      </c>
      <c r="AM8" s="10">
        <v>39.9</v>
      </c>
      <c r="AN8" s="10"/>
      <c r="AO8" s="10">
        <f>+AP8+AR8+AS8+AT8+AU8</f>
        <v>1392.29</v>
      </c>
      <c r="AP8" s="10">
        <v>498.48</v>
      </c>
      <c r="AQ8" s="10">
        <v>0</v>
      </c>
      <c r="AR8" s="10">
        <v>853.91</v>
      </c>
      <c r="AS8" s="10">
        <v>0</v>
      </c>
      <c r="AT8" s="10">
        <v>39.9</v>
      </c>
      <c r="AU8" s="10"/>
      <c r="AV8" s="10">
        <f>+AW8+AY8+AZ8+BA8+BB8</f>
        <v>1392.29</v>
      </c>
      <c r="AW8" s="10">
        <v>498.48</v>
      </c>
      <c r="AX8" s="10">
        <v>0</v>
      </c>
      <c r="AY8" s="10">
        <v>853.91</v>
      </c>
      <c r="AZ8" s="10">
        <v>0</v>
      </c>
      <c r="BA8" s="10">
        <v>39.9</v>
      </c>
      <c r="BB8" s="10"/>
      <c r="BC8" s="10">
        <f>+BD8+BF8+BG8+BH8</f>
        <v>1517.33</v>
      </c>
      <c r="BD8" s="10">
        <v>604.56</v>
      </c>
      <c r="BE8" s="10">
        <v>0</v>
      </c>
      <c r="BF8" s="10">
        <v>872.87</v>
      </c>
      <c r="BG8" s="10">
        <v>0</v>
      </c>
      <c r="BH8" s="10">
        <v>39.9</v>
      </c>
      <c r="BI8" s="10">
        <f>+BJ8+BL8+BM8+BN8</f>
        <v>1525.37</v>
      </c>
      <c r="BJ8" s="10">
        <v>604.56</v>
      </c>
      <c r="BK8" s="10">
        <v>0</v>
      </c>
      <c r="BL8" s="10">
        <v>880.91</v>
      </c>
      <c r="BM8" s="10">
        <v>0</v>
      </c>
      <c r="BN8" s="10">
        <v>39.9</v>
      </c>
      <c r="BO8" s="10">
        <f>+BP8+BR8+BS8+BT8</f>
        <v>1525.37</v>
      </c>
      <c r="BP8" s="10">
        <v>604.56</v>
      </c>
      <c r="BQ8" s="10">
        <v>0</v>
      </c>
      <c r="BR8" s="10">
        <v>880.91</v>
      </c>
      <c r="BS8" s="10">
        <v>0</v>
      </c>
      <c r="BT8" s="10">
        <v>39.9</v>
      </c>
      <c r="BU8" s="10">
        <f>+BV8+BX8+BY8+BZ8</f>
        <v>0</v>
      </c>
      <c r="BV8" s="10"/>
      <c r="BW8" s="10"/>
      <c r="BX8" s="10"/>
      <c r="BY8" s="10"/>
      <c r="BZ8" s="10"/>
      <c r="CA8" s="10">
        <f>+CB8+CD8+CE8+CF8</f>
        <v>0</v>
      </c>
      <c r="CB8" s="10"/>
      <c r="CC8" s="10"/>
      <c r="CD8" s="10"/>
      <c r="CE8" s="10"/>
      <c r="CF8" s="10"/>
      <c r="CG8" s="10">
        <f>+CH8+CJ8+CK8+CL8</f>
        <v>0</v>
      </c>
      <c r="CH8" s="10"/>
      <c r="CI8" s="10"/>
      <c r="CJ8" s="10"/>
      <c r="CK8" s="10"/>
      <c r="CL8" s="10"/>
      <c r="CM8" s="10"/>
    </row>
    <row r="9" spans="1:91" ht="15.75">
      <c r="A9" s="6">
        <v>4</v>
      </c>
      <c r="B9" s="7" t="s">
        <v>45</v>
      </c>
      <c r="C9" s="8" t="s">
        <v>46</v>
      </c>
      <c r="D9" s="15" t="s">
        <v>35</v>
      </c>
      <c r="E9" s="10">
        <f>+F9+H9+I9+J9+K9</f>
        <v>8277.869999999999</v>
      </c>
      <c r="F9" s="10">
        <f t="shared" si="0"/>
        <v>715.0899999999999</v>
      </c>
      <c r="G9" s="10">
        <f t="shared" si="0"/>
        <v>0</v>
      </c>
      <c r="H9" s="10">
        <f t="shared" si="0"/>
        <v>6532.03</v>
      </c>
      <c r="I9" s="10">
        <f t="shared" si="0"/>
        <v>0</v>
      </c>
      <c r="J9" s="10">
        <f t="shared" si="0"/>
        <v>1030.75</v>
      </c>
      <c r="K9" s="10">
        <f>+S9+Z9+AG9+AN9+AU9+BB9+L9</f>
        <v>0</v>
      </c>
      <c r="L9" s="10"/>
      <c r="M9" s="10">
        <f>+N9+P9+Q9+R9+S9</f>
        <v>858.49</v>
      </c>
      <c r="N9" s="10">
        <v>98.33</v>
      </c>
      <c r="O9" s="10">
        <v>0</v>
      </c>
      <c r="P9" s="10">
        <v>633.62</v>
      </c>
      <c r="Q9" s="10">
        <v>0</v>
      </c>
      <c r="R9" s="10">
        <v>126.54</v>
      </c>
      <c r="S9" s="10"/>
      <c r="T9" s="10">
        <f>+U9+W9+X9+Y9+Z9</f>
        <v>836.1100000000001</v>
      </c>
      <c r="U9" s="10">
        <v>98.33</v>
      </c>
      <c r="V9" s="10">
        <v>0</v>
      </c>
      <c r="W9" s="10">
        <v>622.08</v>
      </c>
      <c r="X9" s="10">
        <v>0</v>
      </c>
      <c r="Y9" s="10">
        <v>115.7</v>
      </c>
      <c r="Z9" s="10"/>
      <c r="AA9" s="10">
        <f>+AB9+AD9+AE9+AF9+AG9</f>
        <v>926.0900000000001</v>
      </c>
      <c r="AB9" s="10">
        <v>98.32</v>
      </c>
      <c r="AC9" s="10">
        <v>0</v>
      </c>
      <c r="AD9" s="10">
        <v>697.09</v>
      </c>
      <c r="AE9" s="10">
        <v>0</v>
      </c>
      <c r="AF9" s="10">
        <v>130.68</v>
      </c>
      <c r="AG9" s="10"/>
      <c r="AH9" s="10">
        <f>+AI9+AK9+AL9+AM9+AN9</f>
        <v>891.23</v>
      </c>
      <c r="AI9" s="10">
        <v>98.32</v>
      </c>
      <c r="AJ9" s="10">
        <v>0</v>
      </c>
      <c r="AK9" s="10">
        <v>697.09</v>
      </c>
      <c r="AL9" s="10">
        <v>0</v>
      </c>
      <c r="AM9" s="10">
        <v>95.82</v>
      </c>
      <c r="AN9" s="10"/>
      <c r="AO9" s="10">
        <f>+AP9+AR9+AS9+AT9+AU9</f>
        <v>891.3199999999999</v>
      </c>
      <c r="AP9" s="10">
        <v>92.94</v>
      </c>
      <c r="AQ9" s="10">
        <v>0</v>
      </c>
      <c r="AR9" s="10">
        <v>701.83</v>
      </c>
      <c r="AS9" s="10">
        <v>0</v>
      </c>
      <c r="AT9" s="10">
        <v>96.55</v>
      </c>
      <c r="AU9" s="10"/>
      <c r="AV9" s="10">
        <f>+AW9+AY9+AZ9+BA9+BB9</f>
        <v>911.13</v>
      </c>
      <c r="AW9" s="10">
        <v>92.94</v>
      </c>
      <c r="AX9" s="10">
        <v>0</v>
      </c>
      <c r="AY9" s="10">
        <v>701.83</v>
      </c>
      <c r="AZ9" s="10">
        <v>0</v>
      </c>
      <c r="BA9" s="10">
        <v>116.36</v>
      </c>
      <c r="BB9" s="10"/>
      <c r="BC9" s="10">
        <f>+BD9+BF9+BG9+BH9</f>
        <v>979.84</v>
      </c>
      <c r="BD9" s="10">
        <v>37.31</v>
      </c>
      <c r="BE9" s="10">
        <v>0</v>
      </c>
      <c r="BF9" s="10">
        <v>826.17</v>
      </c>
      <c r="BG9" s="10">
        <v>0</v>
      </c>
      <c r="BH9" s="10">
        <v>116.36</v>
      </c>
      <c r="BI9" s="10">
        <f>+BJ9+BL9+BM9+BN9</f>
        <v>991.8299999999999</v>
      </c>
      <c r="BJ9" s="10">
        <v>49.3</v>
      </c>
      <c r="BK9" s="10">
        <v>0</v>
      </c>
      <c r="BL9" s="10">
        <v>826.16</v>
      </c>
      <c r="BM9" s="10">
        <v>0</v>
      </c>
      <c r="BN9" s="10">
        <v>116.37</v>
      </c>
      <c r="BO9" s="10">
        <f>+BP9+BR9+BS9+BT9</f>
        <v>991.8299999999999</v>
      </c>
      <c r="BP9" s="10">
        <v>49.3</v>
      </c>
      <c r="BQ9" s="10">
        <v>0</v>
      </c>
      <c r="BR9" s="10">
        <v>826.16</v>
      </c>
      <c r="BS9" s="10">
        <v>0</v>
      </c>
      <c r="BT9" s="10">
        <v>116.37</v>
      </c>
      <c r="BU9" s="10">
        <f>+BV9+BX9+BY9+BZ9</f>
        <v>0</v>
      </c>
      <c r="BV9" s="10"/>
      <c r="BW9" s="10"/>
      <c r="BX9" s="10"/>
      <c r="BY9" s="10"/>
      <c r="BZ9" s="10"/>
      <c r="CA9" s="10">
        <f>+CB9+CD9+CE9+CF9</f>
        <v>0</v>
      </c>
      <c r="CB9" s="10"/>
      <c r="CC9" s="10"/>
      <c r="CD9" s="10"/>
      <c r="CE9" s="10"/>
      <c r="CF9" s="10"/>
      <c r="CG9" s="10">
        <f>+CH9+CJ9+CK9+CL9</f>
        <v>0</v>
      </c>
      <c r="CH9" s="10"/>
      <c r="CI9" s="10"/>
      <c r="CJ9" s="10"/>
      <c r="CK9" s="10"/>
      <c r="CL9" s="10"/>
      <c r="CM9" s="10"/>
    </row>
    <row r="10" spans="1:91" ht="15.75">
      <c r="A10" s="6">
        <v>5</v>
      </c>
      <c r="B10" s="7" t="s">
        <v>47</v>
      </c>
      <c r="C10" s="10" t="s">
        <v>48</v>
      </c>
      <c r="D10" s="15" t="s">
        <v>36</v>
      </c>
      <c r="E10" s="10">
        <f>+F10+H10+I10+J10+K10</f>
        <v>4300.54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1921.25</v>
      </c>
      <c r="J10" s="10">
        <f t="shared" si="0"/>
        <v>2379.29</v>
      </c>
      <c r="K10" s="10">
        <f>+S10+Z10+AG10+AN10+AU10+BB10+L10</f>
        <v>0</v>
      </c>
      <c r="L10" s="10"/>
      <c r="M10" s="10">
        <f>+N10+P10+Q10+R10+S10</f>
        <v>514.07</v>
      </c>
      <c r="N10" s="10">
        <v>0</v>
      </c>
      <c r="O10" s="10">
        <v>0</v>
      </c>
      <c r="P10" s="10">
        <v>0</v>
      </c>
      <c r="Q10" s="10">
        <v>213.47</v>
      </c>
      <c r="R10" s="10">
        <v>300.6</v>
      </c>
      <c r="S10" s="10"/>
      <c r="T10" s="10">
        <f>+U10+W10+X10+Y10+Z10</f>
        <v>549.17</v>
      </c>
      <c r="U10" s="10">
        <v>0</v>
      </c>
      <c r="V10" s="10">
        <v>0</v>
      </c>
      <c r="W10" s="10">
        <v>0</v>
      </c>
      <c r="X10" s="10">
        <v>213.47</v>
      </c>
      <c r="Y10" s="10">
        <v>335.7</v>
      </c>
      <c r="Z10" s="10"/>
      <c r="AA10" s="10">
        <f>+AB10+AD10+AE10+AF10+AG10</f>
        <v>662.58</v>
      </c>
      <c r="AB10" s="10">
        <v>0</v>
      </c>
      <c r="AC10" s="10">
        <v>0</v>
      </c>
      <c r="AD10" s="10">
        <v>0</v>
      </c>
      <c r="AE10" s="10">
        <v>213.47</v>
      </c>
      <c r="AF10" s="10">
        <v>449.11</v>
      </c>
      <c r="AG10" s="10"/>
      <c r="AH10" s="10">
        <f>+AI10+AK10+AL10+AM10+AN10</f>
        <v>380.03</v>
      </c>
      <c r="AI10" s="10">
        <v>0</v>
      </c>
      <c r="AJ10" s="10">
        <v>0</v>
      </c>
      <c r="AK10" s="10">
        <v>0</v>
      </c>
      <c r="AL10" s="10">
        <v>213.48</v>
      </c>
      <c r="AM10" s="10">
        <v>166.55</v>
      </c>
      <c r="AN10" s="10"/>
      <c r="AO10" s="10">
        <f>+AP10+AR10+AS10+AT10+AU10</f>
        <v>409.71000000000004</v>
      </c>
      <c r="AP10" s="10">
        <v>0</v>
      </c>
      <c r="AQ10" s="10">
        <v>0</v>
      </c>
      <c r="AR10" s="10">
        <v>0</v>
      </c>
      <c r="AS10" s="10">
        <v>213.47</v>
      </c>
      <c r="AT10" s="10">
        <v>196.24</v>
      </c>
      <c r="AU10" s="10"/>
      <c r="AV10" s="10">
        <f>+AW10+AY10+AZ10+BA10+BB10</f>
        <v>490.07000000000005</v>
      </c>
      <c r="AW10" s="10">
        <v>0</v>
      </c>
      <c r="AX10" s="10">
        <v>0</v>
      </c>
      <c r="AY10" s="10">
        <v>0</v>
      </c>
      <c r="AZ10" s="10">
        <v>213.47</v>
      </c>
      <c r="BA10" s="10">
        <v>276.6</v>
      </c>
      <c r="BB10" s="10"/>
      <c r="BC10" s="10">
        <f>+BD10+BF10+BG10+BH10</f>
        <v>379.75</v>
      </c>
      <c r="BD10" s="10">
        <v>0</v>
      </c>
      <c r="BE10" s="10">
        <v>0</v>
      </c>
      <c r="BF10" s="10">
        <v>0</v>
      </c>
      <c r="BG10" s="10">
        <v>213.48</v>
      </c>
      <c r="BH10" s="10">
        <v>166.27</v>
      </c>
      <c r="BI10" s="10">
        <f>+BJ10+BL10+BM10+BN10</f>
        <v>457.58000000000004</v>
      </c>
      <c r="BJ10" s="10">
        <v>0</v>
      </c>
      <c r="BK10" s="10">
        <v>0</v>
      </c>
      <c r="BL10" s="10">
        <v>0</v>
      </c>
      <c r="BM10" s="10">
        <v>213.47</v>
      </c>
      <c r="BN10" s="10">
        <v>244.11</v>
      </c>
      <c r="BO10" s="10">
        <f>+BP10+BR10+BS10+BT10</f>
        <v>457.58000000000004</v>
      </c>
      <c r="BP10" s="10">
        <v>0</v>
      </c>
      <c r="BQ10" s="10">
        <v>0</v>
      </c>
      <c r="BR10" s="10">
        <v>0</v>
      </c>
      <c r="BS10" s="10">
        <v>213.47</v>
      </c>
      <c r="BT10" s="10">
        <v>244.11</v>
      </c>
      <c r="BU10" s="10">
        <f>+BV10+BX10+BY10+BZ10</f>
        <v>0</v>
      </c>
      <c r="BV10" s="10"/>
      <c r="BW10" s="10"/>
      <c r="BX10" s="10"/>
      <c r="BY10" s="10"/>
      <c r="BZ10" s="10"/>
      <c r="CA10" s="10">
        <f>+CB10+CD10+CE10+CF10</f>
        <v>0</v>
      </c>
      <c r="CB10" s="10"/>
      <c r="CC10" s="10"/>
      <c r="CD10" s="10"/>
      <c r="CE10" s="10"/>
      <c r="CF10" s="10"/>
      <c r="CG10" s="10">
        <f>+CH10+CJ10+CK10+CL10</f>
        <v>0</v>
      </c>
      <c r="CH10" s="10"/>
      <c r="CI10" s="10"/>
      <c r="CJ10" s="10"/>
      <c r="CK10" s="10"/>
      <c r="CL10" s="10"/>
      <c r="CM10" s="10"/>
    </row>
    <row r="11" spans="1:91" s="4" customFormat="1" ht="15.75">
      <c r="A11" s="9"/>
      <c r="B11" s="11" t="s">
        <v>38</v>
      </c>
      <c r="C11" s="11" t="s">
        <v>37</v>
      </c>
      <c r="D11" s="12"/>
      <c r="E11" s="12">
        <f>SUM(E6:E10)+CM11</f>
        <v>109222.79999999999</v>
      </c>
      <c r="F11" s="12">
        <f aca="true" t="shared" si="1" ref="F11:AK11">SUM(F6:F10)</f>
        <v>63163.29999999999</v>
      </c>
      <c r="G11" s="12">
        <f t="shared" si="1"/>
        <v>546.11</v>
      </c>
      <c r="H11" s="12">
        <f t="shared" si="1"/>
        <v>20274.03</v>
      </c>
      <c r="I11" s="12">
        <f t="shared" si="1"/>
        <v>1921.25</v>
      </c>
      <c r="J11" s="12">
        <f t="shared" si="1"/>
        <v>18075.04</v>
      </c>
      <c r="K11" s="12">
        <f t="shared" si="1"/>
        <v>0</v>
      </c>
      <c r="L11" s="12">
        <f t="shared" si="1"/>
        <v>0</v>
      </c>
      <c r="M11" s="12">
        <f t="shared" si="1"/>
        <v>11147.13</v>
      </c>
      <c r="N11" s="12">
        <f t="shared" si="1"/>
        <v>6735.42</v>
      </c>
      <c r="O11" s="12">
        <f t="shared" si="1"/>
        <v>0</v>
      </c>
      <c r="P11" s="12">
        <f t="shared" si="1"/>
        <v>2136.36</v>
      </c>
      <c r="Q11" s="12">
        <f t="shared" si="1"/>
        <v>213.47</v>
      </c>
      <c r="R11" s="12">
        <f t="shared" si="1"/>
        <v>2061.88</v>
      </c>
      <c r="S11" s="12">
        <f t="shared" si="1"/>
        <v>0</v>
      </c>
      <c r="T11" s="12">
        <f t="shared" si="1"/>
        <v>11171.810000000001</v>
      </c>
      <c r="U11" s="12">
        <f t="shared" si="1"/>
        <v>6735.42</v>
      </c>
      <c r="V11" s="12">
        <f t="shared" si="1"/>
        <v>0</v>
      </c>
      <c r="W11" s="12">
        <f t="shared" si="1"/>
        <v>2124.8</v>
      </c>
      <c r="X11" s="12">
        <f t="shared" si="1"/>
        <v>213.47</v>
      </c>
      <c r="Y11" s="12">
        <f t="shared" si="1"/>
        <v>2098.12</v>
      </c>
      <c r="Z11" s="12">
        <f t="shared" si="1"/>
        <v>0</v>
      </c>
      <c r="AA11" s="12">
        <f t="shared" si="1"/>
        <v>11389.33</v>
      </c>
      <c r="AB11" s="12">
        <f t="shared" si="1"/>
        <v>6735.41</v>
      </c>
      <c r="AC11" s="12">
        <f t="shared" si="1"/>
        <v>0</v>
      </c>
      <c r="AD11" s="12">
        <f t="shared" si="1"/>
        <v>2199.82</v>
      </c>
      <c r="AE11" s="12">
        <f t="shared" si="1"/>
        <v>213.47</v>
      </c>
      <c r="AF11" s="12">
        <f t="shared" si="1"/>
        <v>2240.63</v>
      </c>
      <c r="AG11" s="12">
        <f t="shared" si="1"/>
        <v>0</v>
      </c>
      <c r="AH11" s="12">
        <f t="shared" si="1"/>
        <v>11042.890000000001</v>
      </c>
      <c r="AI11" s="12">
        <f t="shared" si="1"/>
        <v>6708.459999999999</v>
      </c>
      <c r="AJ11" s="12">
        <f t="shared" si="1"/>
        <v>0</v>
      </c>
      <c r="AK11" s="12">
        <f t="shared" si="1"/>
        <v>2238.13</v>
      </c>
      <c r="AL11" s="12">
        <f aca="true" t="shared" si="2" ref="AL11:BQ11">SUM(AL6:AL10)</f>
        <v>213.48</v>
      </c>
      <c r="AM11" s="12">
        <f t="shared" si="2"/>
        <v>1882.82</v>
      </c>
      <c r="AN11" s="12">
        <f t="shared" si="2"/>
        <v>0</v>
      </c>
      <c r="AO11" s="12">
        <f t="shared" si="2"/>
        <v>11409.759999999998</v>
      </c>
      <c r="AP11" s="12">
        <f t="shared" si="2"/>
        <v>7040.19</v>
      </c>
      <c r="AQ11" s="12">
        <f t="shared" si="2"/>
        <v>337.11</v>
      </c>
      <c r="AR11" s="12">
        <f t="shared" si="2"/>
        <v>2242.86</v>
      </c>
      <c r="AS11" s="12">
        <f t="shared" si="2"/>
        <v>213.47</v>
      </c>
      <c r="AT11" s="12">
        <f t="shared" si="2"/>
        <v>1913.24</v>
      </c>
      <c r="AU11" s="12">
        <f t="shared" si="2"/>
        <v>0</v>
      </c>
      <c r="AV11" s="12">
        <f t="shared" si="2"/>
        <v>11172.83</v>
      </c>
      <c r="AW11" s="12">
        <f t="shared" si="2"/>
        <v>6703.079999999999</v>
      </c>
      <c r="AX11" s="12">
        <f t="shared" si="2"/>
        <v>0</v>
      </c>
      <c r="AY11" s="12">
        <f t="shared" si="2"/>
        <v>2242.87</v>
      </c>
      <c r="AZ11" s="12">
        <f t="shared" si="2"/>
        <v>213.47</v>
      </c>
      <c r="BA11" s="12">
        <f t="shared" si="2"/>
        <v>2013.4099999999999</v>
      </c>
      <c r="BB11" s="12">
        <f t="shared" si="2"/>
        <v>0</v>
      </c>
      <c r="BC11" s="12">
        <f t="shared" si="2"/>
        <v>12100.67</v>
      </c>
      <c r="BD11" s="12">
        <f t="shared" si="2"/>
        <v>7626.400000000001</v>
      </c>
      <c r="BE11" s="12">
        <f t="shared" si="2"/>
        <v>209</v>
      </c>
      <c r="BF11" s="12">
        <f t="shared" si="2"/>
        <v>2357.71</v>
      </c>
      <c r="BG11" s="12">
        <f t="shared" si="2"/>
        <v>213.48</v>
      </c>
      <c r="BH11" s="12">
        <f t="shared" si="2"/>
        <v>1903.08</v>
      </c>
      <c r="BI11" s="12">
        <f t="shared" si="2"/>
        <v>11999.599999999999</v>
      </c>
      <c r="BJ11" s="12">
        <f t="shared" si="2"/>
        <v>7439.46</v>
      </c>
      <c r="BK11" s="12">
        <f t="shared" si="2"/>
        <v>0</v>
      </c>
      <c r="BL11" s="12">
        <f t="shared" si="2"/>
        <v>2365.74</v>
      </c>
      <c r="BM11" s="12">
        <f t="shared" si="2"/>
        <v>213.47</v>
      </c>
      <c r="BN11" s="12">
        <f t="shared" si="2"/>
        <v>1980.9300000000003</v>
      </c>
      <c r="BO11" s="12">
        <f t="shared" si="2"/>
        <v>11999.599999999999</v>
      </c>
      <c r="BP11" s="12">
        <f t="shared" si="2"/>
        <v>7439.46</v>
      </c>
      <c r="BQ11" s="12">
        <f t="shared" si="2"/>
        <v>0</v>
      </c>
      <c r="BR11" s="12">
        <f aca="true" t="shared" si="3" ref="BR11:CL11">SUM(BR6:BR10)</f>
        <v>2365.74</v>
      </c>
      <c r="BS11" s="12">
        <f t="shared" si="3"/>
        <v>213.47</v>
      </c>
      <c r="BT11" s="12">
        <f t="shared" si="3"/>
        <v>1980.9300000000003</v>
      </c>
      <c r="BU11" s="12">
        <f t="shared" si="3"/>
        <v>0</v>
      </c>
      <c r="BV11" s="12">
        <f t="shared" si="3"/>
        <v>0</v>
      </c>
      <c r="BW11" s="12">
        <f t="shared" si="3"/>
        <v>0</v>
      </c>
      <c r="BX11" s="12">
        <f t="shared" si="3"/>
        <v>0</v>
      </c>
      <c r="BY11" s="12">
        <f t="shared" si="3"/>
        <v>0</v>
      </c>
      <c r="BZ11" s="12">
        <f t="shared" si="3"/>
        <v>0</v>
      </c>
      <c r="CA11" s="12">
        <f t="shared" si="3"/>
        <v>0</v>
      </c>
      <c r="CB11" s="12">
        <f t="shared" si="3"/>
        <v>0</v>
      </c>
      <c r="CC11" s="12">
        <f t="shared" si="3"/>
        <v>0</v>
      </c>
      <c r="CD11" s="12">
        <f t="shared" si="3"/>
        <v>0</v>
      </c>
      <c r="CE11" s="12">
        <f t="shared" si="3"/>
        <v>0</v>
      </c>
      <c r="CF11" s="12">
        <f t="shared" si="3"/>
        <v>0</v>
      </c>
      <c r="CG11" s="12">
        <f t="shared" si="3"/>
        <v>0</v>
      </c>
      <c r="CH11" s="12">
        <f t="shared" si="3"/>
        <v>0</v>
      </c>
      <c r="CI11" s="12">
        <f t="shared" si="3"/>
        <v>0</v>
      </c>
      <c r="CJ11" s="12">
        <f t="shared" si="3"/>
        <v>0</v>
      </c>
      <c r="CK11" s="12">
        <f t="shared" si="3"/>
        <v>0</v>
      </c>
      <c r="CL11" s="12">
        <f t="shared" si="3"/>
        <v>0</v>
      </c>
      <c r="CM11" s="23">
        <v>5789.18</v>
      </c>
    </row>
    <row r="12" spans="1:4" s="4" customFormat="1" ht="15.75">
      <c r="A12" s="9"/>
      <c r="B12" s="16"/>
      <c r="C12" s="17"/>
      <c r="D12" s="17"/>
    </row>
    <row r="13" spans="3:18" ht="23.25" customHeight="1">
      <c r="C13" s="25" t="s">
        <v>49</v>
      </c>
      <c r="N13" s="26"/>
      <c r="O13" s="26"/>
      <c r="P13" s="26"/>
      <c r="Q13" s="26"/>
      <c r="R13" s="26"/>
    </row>
  </sheetData>
  <sheetProtection/>
  <autoFilter ref="A5:D12"/>
  <mergeCells count="18">
    <mergeCell ref="CG4:CL4"/>
    <mergeCell ref="BO4:BT4"/>
    <mergeCell ref="BU4:BZ4"/>
    <mergeCell ref="CA4:CF4"/>
    <mergeCell ref="E4:K4"/>
    <mergeCell ref="AV4:BB4"/>
    <mergeCell ref="BC4:BH4"/>
    <mergeCell ref="BI4:BN4"/>
    <mergeCell ref="T4:Z4"/>
    <mergeCell ref="AA4:AG4"/>
    <mergeCell ref="AH4:AN4"/>
    <mergeCell ref="AO4:AU4"/>
    <mergeCell ref="M4:S4"/>
    <mergeCell ref="A1:D1"/>
    <mergeCell ref="D4:D5"/>
    <mergeCell ref="C4:C5"/>
    <mergeCell ref="B4:B5"/>
    <mergeCell ref="A4:A5"/>
  </mergeCells>
  <printOptions/>
  <pageMargins left="0.29" right="0" top="0.41" bottom="0.15748031496062992" header="0.15748031496062992" footer="0.15748031496062992"/>
  <pageSetup horizontalDpi="600" verticalDpi="600" orientation="landscape" paperSize="9" scale="56" r:id="rId1"/>
  <headerFooter alignWithMargins="0">
    <oddFooter>&amp;CPage &amp;P of &amp;N</oddFooter>
  </headerFooter>
  <colBreaks count="2" manualBreakCount="2">
    <brk id="19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marinela.ichim</cp:lastModifiedBy>
  <cp:lastPrinted>2021-08-09T08:45:14Z</cp:lastPrinted>
  <dcterms:created xsi:type="dcterms:W3CDTF">2021-08-02T12:00:12Z</dcterms:created>
  <dcterms:modified xsi:type="dcterms:W3CDTF">2021-08-09T08:45:23Z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