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calcul RECA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<sst xmlns="http://schemas.openxmlformats.org/spreadsheetml/2006/main" count="42" uniqueCount="38">
  <si>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CAS BRAILA</t>
  </si>
  <si>
    <t>Numar total puncte -RESURSE TEHNICE</t>
  </si>
  <si>
    <t xml:space="preserve">Valoare punct RESURSE TEHNICE= </t>
  </si>
  <si>
    <t>/</t>
  </si>
  <si>
    <t>=</t>
  </si>
  <si>
    <t>[lei/pct]</t>
  </si>
  <si>
    <t>Numar total puncte -RESURSE UMANE</t>
  </si>
  <si>
    <t>Valoare punct  RESURSE UMANE=</t>
  </si>
  <si>
    <t>SUMA RESURSE UMANE / Numar total puncte RESURSE UMANE=</t>
  </si>
  <si>
    <t>FURNIZOR</t>
  </si>
  <si>
    <t>NUMAR PUNCTE RESURSE TEHNICE</t>
  </si>
  <si>
    <t>VALOARE PUNCT RESURSE TEHNICE</t>
  </si>
  <si>
    <t>NUMAR PUNCTE RESURSE UMANE</t>
  </si>
  <si>
    <t>VALOARE PUNCT RESURSE UMANE</t>
  </si>
  <si>
    <t>SUMA AFERENTA RESURSELOR TEHNICE</t>
  </si>
  <si>
    <t>SUMA AFERENTA  RESURSELOR UMANE</t>
  </si>
  <si>
    <t>VALOARE repartizata cf criterii</t>
  </si>
  <si>
    <t>C1</t>
  </si>
  <si>
    <t>C2</t>
  </si>
  <si>
    <t>C3</t>
  </si>
  <si>
    <t>C4</t>
  </si>
  <si>
    <t>C5</t>
  </si>
  <si>
    <t>C6=C2xC3</t>
  </si>
  <si>
    <t>C7=C4xC5</t>
  </si>
  <si>
    <t>C8=C6+C7</t>
  </si>
  <si>
    <t>C.M.I. DR. DELICOTE MARIA</t>
  </si>
  <si>
    <t>VENETIA MEDICAL -AMB.RECUPERARE</t>
  </si>
  <si>
    <t>UNITA TURISM</t>
  </si>
  <si>
    <t>SPITALUL JUDETEAN BRAILA - AMBULATORIUL DE  RECUPERARE</t>
  </si>
  <si>
    <t>TOTAL</t>
  </si>
  <si>
    <t>-</t>
  </si>
  <si>
    <t>T.B.R.C.M. - "PERLA" LACU-SARAT</t>
  </si>
  <si>
    <t>SUMA RESURSE TEHNICE / Numar total puncte RESURSE TEHNICE =</t>
  </si>
  <si>
    <t>RECUPERARE MEDICALA IN AMBULATORIU FEBRUARIE 2022</t>
  </si>
  <si>
    <t>Buget an 2022 [lei] - fila buget P184/11.01.2022</t>
  </si>
  <si>
    <t>Suma aferenta lunii FEB2022</t>
  </si>
  <si>
    <t>SUMA PENTRU RESURSE TEHNICE</t>
  </si>
  <si>
    <t>SUMA PENTRU RESURSE UMANE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</si>
</sst>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0000"/>
    <numFmt numFmtId="165" formatCode="#,##0.00000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 quotePrefix="1">
      <alignment vertical="center" wrapText="1"/>
    </xf>
    <xf numFmtId="0" fontId="0" fillId="0" borderId="0" xfId="0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4" fontId="0" fillId="0" borderId="2" xfId="0" applyNumberForma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 quotePrefix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 quotePrefix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quotePrefix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0" xfId="0" applyFont="1" applyAlignment="1" quotePrefix="1">
      <alignment vertical="center" wrapText="1"/>
    </xf>
    <xf numFmtId="4" fontId="0" fillId="0" borderId="0" xfId="0" applyNumberForma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2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38.8515625" style="0" customWidth="1"/>
    <col min="2" max="2" width="14.28125" style="2" customWidth="1"/>
    <col min="3" max="3" width="11.57421875" style="0" customWidth="1"/>
    <col min="4" max="4" width="11.7109375" style="0" customWidth="1"/>
    <col min="5" max="5" width="13.7109375" style="0" customWidth="1"/>
    <col min="6" max="6" width="14.140625" style="0" customWidth="1"/>
    <col min="7" max="7" width="17.140625" style="0" customWidth="1"/>
    <col min="8" max="8" width="18.00390625" style="0" customWidth="1"/>
    <col min="9" max="9" width="12.421875" style="0" customWidth="1"/>
  </cols>
  <sheetData>
    <row r="1" spans="1:5" ht="19.5" customHeight="1">
      <c r="A1" s="1" t="s">
        <v>0</v>
      </c>
      <c r="D1" s="74"/>
      <c r="E1" s="74"/>
    </row>
    <row r="2" ht="15" customHeight="1">
      <c r="A2" s="60"/>
    </row>
    <row r="3" spans="1:6" ht="18" customHeight="1">
      <c r="A3" s="69" t="s">
        <v>33</v>
      </c>
      <c r="B3" s="69"/>
      <c r="C3" s="69"/>
      <c r="D3" s="69"/>
      <c r="E3" s="69"/>
      <c r="F3" s="69"/>
    </row>
    <row r="4" ht="6.75" customHeight="1" thickBot="1"/>
    <row r="5" spans="1:9" ht="54" customHeight="1">
      <c r="A5" s="65" t="s">
        <v>34</v>
      </c>
      <c r="B5" s="66">
        <v>324000</v>
      </c>
      <c r="D5" s="56"/>
      <c r="E5" s="56"/>
      <c r="F5" s="56"/>
      <c r="G5" s="56"/>
      <c r="H5" s="56"/>
      <c r="I5" s="61"/>
    </row>
    <row r="6" spans="1:9" ht="31.5" customHeight="1" thickBot="1">
      <c r="A6" s="67" t="s">
        <v>35</v>
      </c>
      <c r="B6" s="68">
        <v>174000</v>
      </c>
      <c r="D6" s="57"/>
      <c r="E6" s="57"/>
      <c r="F6" s="56"/>
      <c r="G6" s="58"/>
      <c r="H6" s="58"/>
      <c r="I6" s="58"/>
    </row>
    <row r="7" spans="1:5" s="6" customFormat="1" ht="15">
      <c r="A7" s="4"/>
      <c r="B7" s="5"/>
      <c r="E7" s="7"/>
    </row>
    <row r="8" spans="1:2" s="6" customFormat="1" ht="7.5" customHeight="1" thickBot="1">
      <c r="A8" s="8"/>
      <c r="B8" s="9"/>
    </row>
    <row r="9" spans="1:9" s="6" customFormat="1" ht="15" customHeight="1">
      <c r="A9" s="10" t="s">
        <v>36</v>
      </c>
      <c r="B9" s="64">
        <v>87000</v>
      </c>
      <c r="G9" s="11"/>
      <c r="H9" s="11"/>
      <c r="I9" s="11"/>
    </row>
    <row r="10" spans="1:2" s="6" customFormat="1" ht="15" customHeight="1" thickBot="1">
      <c r="A10" s="12" t="s">
        <v>37</v>
      </c>
      <c r="B10" s="13">
        <v>87000</v>
      </c>
    </row>
    <row r="11" s="6" customFormat="1" ht="13.5" customHeight="1" thickBot="1">
      <c r="B11" s="14"/>
    </row>
    <row r="12" spans="1:2" s="6" customFormat="1" ht="15.75" customHeight="1" thickBot="1">
      <c r="A12" s="3" t="s">
        <v>1</v>
      </c>
      <c r="B12" s="59">
        <v>1694.05</v>
      </c>
    </row>
    <row r="13" spans="1:2" s="6" customFormat="1" ht="6" customHeight="1" thickBot="1">
      <c r="A13" s="15"/>
      <c r="B13" s="16"/>
    </row>
    <row r="14" spans="1:11" s="6" customFormat="1" ht="39" customHeight="1" thickBot="1">
      <c r="A14" s="17" t="s">
        <v>2</v>
      </c>
      <c r="B14" s="70" t="s">
        <v>32</v>
      </c>
      <c r="C14" s="71"/>
      <c r="D14" s="18">
        <v>87000</v>
      </c>
      <c r="E14" s="19" t="s">
        <v>3</v>
      </c>
      <c r="F14" s="18">
        <v>1694.05</v>
      </c>
      <c r="G14" s="20" t="s">
        <v>4</v>
      </c>
      <c r="H14" s="21">
        <f>ROUND(D14/F14,12)</f>
        <v>51.356217348957</v>
      </c>
      <c r="I14" s="22" t="s">
        <v>5</v>
      </c>
      <c r="J14" s="23"/>
      <c r="K14" s="23"/>
    </row>
    <row r="15" s="6" customFormat="1" ht="8.25" customHeight="1" thickBot="1">
      <c r="B15" s="24"/>
    </row>
    <row r="16" spans="1:2" s="6" customFormat="1" ht="16.5" customHeight="1" thickBot="1">
      <c r="A16" s="3" t="s">
        <v>6</v>
      </c>
      <c r="B16" s="59">
        <v>804.3</v>
      </c>
    </row>
    <row r="17" spans="1:2" s="6" customFormat="1" ht="9" customHeight="1" thickBot="1">
      <c r="A17" s="8"/>
      <c r="B17" s="25"/>
    </row>
    <row r="18" spans="1:11" s="6" customFormat="1" ht="42.75" customHeight="1" thickBot="1">
      <c r="A18" s="17" t="s">
        <v>7</v>
      </c>
      <c r="B18" s="72" t="s">
        <v>8</v>
      </c>
      <c r="C18" s="73"/>
      <c r="D18" s="18">
        <v>87000</v>
      </c>
      <c r="E18" s="20" t="s">
        <v>3</v>
      </c>
      <c r="F18" s="18">
        <v>804.3</v>
      </c>
      <c r="G18" s="20" t="s">
        <v>4</v>
      </c>
      <c r="H18" s="21">
        <f>ROUND(D18/F18,12)</f>
        <v>108.168593808281</v>
      </c>
      <c r="I18" s="22" t="s">
        <v>5</v>
      </c>
      <c r="J18" s="23"/>
      <c r="K18" s="23"/>
    </row>
    <row r="19" spans="1:11" s="6" customFormat="1" ht="15.75" customHeight="1" thickBot="1">
      <c r="A19" s="26"/>
      <c r="B19" s="27"/>
      <c r="C19" s="26"/>
      <c r="D19" s="26"/>
      <c r="E19" s="26"/>
      <c r="F19" s="1"/>
      <c r="G19" s="26"/>
      <c r="H19" s="26"/>
      <c r="I19" s="26"/>
      <c r="J19" s="26"/>
      <c r="K19" s="26"/>
    </row>
    <row r="20" spans="1:8" s="6" customFormat="1" ht="75.75" customHeight="1" thickBot="1">
      <c r="A20" s="28" t="s">
        <v>9</v>
      </c>
      <c r="B20" s="29" t="s">
        <v>10</v>
      </c>
      <c r="C20" s="30" t="s">
        <v>11</v>
      </c>
      <c r="D20" s="29" t="s">
        <v>12</v>
      </c>
      <c r="E20" s="30" t="s">
        <v>13</v>
      </c>
      <c r="F20" s="31" t="s">
        <v>14</v>
      </c>
      <c r="G20" s="32" t="s">
        <v>15</v>
      </c>
      <c r="H20" s="33" t="s">
        <v>16</v>
      </c>
    </row>
    <row r="21" spans="1:12" s="6" customFormat="1" ht="13.5" thickBot="1">
      <c r="A21" s="33" t="s">
        <v>17</v>
      </c>
      <c r="B21" s="31" t="s">
        <v>18</v>
      </c>
      <c r="C21" s="32" t="s">
        <v>19</v>
      </c>
      <c r="D21" s="31" t="s">
        <v>20</v>
      </c>
      <c r="E21" s="32" t="s">
        <v>21</v>
      </c>
      <c r="F21" s="29" t="s">
        <v>22</v>
      </c>
      <c r="G21" s="34" t="s">
        <v>23</v>
      </c>
      <c r="H21" s="35" t="s">
        <v>24</v>
      </c>
      <c r="I21" s="36"/>
      <c r="J21" s="36"/>
      <c r="K21" s="37"/>
      <c r="L21" s="37"/>
    </row>
    <row r="22" spans="1:11" s="6" customFormat="1" ht="29.25" customHeight="1">
      <c r="A22" s="38" t="s">
        <v>25</v>
      </c>
      <c r="B22" s="39">
        <v>150.41</v>
      </c>
      <c r="C22" s="40">
        <f>H14</f>
        <v>51.356217348957</v>
      </c>
      <c r="D22" s="39">
        <v>90</v>
      </c>
      <c r="E22" s="40">
        <f>H18</f>
        <v>108.168593808281</v>
      </c>
      <c r="F22" s="39">
        <f>ROUND(B22*C22,2)</f>
        <v>7724.49</v>
      </c>
      <c r="G22" s="40">
        <f>ROUND(D22*E22,2)</f>
        <v>9735.17</v>
      </c>
      <c r="H22" s="41">
        <f>F22+G22</f>
        <v>17459.66</v>
      </c>
      <c r="I22" s="11"/>
      <c r="J22" s="11"/>
      <c r="K22" s="11"/>
    </row>
    <row r="23" spans="1:11" s="6" customFormat="1" ht="29.25" customHeight="1">
      <c r="A23" s="42" t="s">
        <v>26</v>
      </c>
      <c r="B23" s="43">
        <v>470</v>
      </c>
      <c r="C23" s="44">
        <f>H14</f>
        <v>51.356217348957</v>
      </c>
      <c r="D23" s="43">
        <v>180.3</v>
      </c>
      <c r="E23" s="44">
        <f>H18</f>
        <v>108.168593808281</v>
      </c>
      <c r="F23" s="43">
        <f>ROUND(B23*C23,2)</f>
        <v>24137.42</v>
      </c>
      <c r="G23" s="44">
        <f>ROUND(D23*E23,2)</f>
        <v>19502.8</v>
      </c>
      <c r="H23" s="62">
        <f>F23+G23</f>
        <v>43640.22</v>
      </c>
      <c r="I23" s="11"/>
      <c r="J23" s="11"/>
      <c r="K23" s="11"/>
    </row>
    <row r="24" spans="1:12" s="47" customFormat="1" ht="33.75" customHeight="1">
      <c r="A24" s="42" t="s">
        <v>31</v>
      </c>
      <c r="B24" s="45">
        <v>399</v>
      </c>
      <c r="C24" s="46">
        <f>H14</f>
        <v>51.356217348957</v>
      </c>
      <c r="D24" s="45">
        <v>191</v>
      </c>
      <c r="E24" s="44">
        <f>H18</f>
        <v>108.168593808281</v>
      </c>
      <c r="F24" s="43">
        <f>ROUND(B24*C24,2)</f>
        <v>20491.13</v>
      </c>
      <c r="G24" s="44">
        <f>ROUND(D24*E24,2)</f>
        <v>20660.2</v>
      </c>
      <c r="H24" s="62">
        <f>F24+G24</f>
        <v>41151.33</v>
      </c>
      <c r="I24" s="11"/>
      <c r="J24" s="11"/>
      <c r="K24" s="11"/>
      <c r="L24" s="6"/>
    </row>
    <row r="25" spans="1:12" s="47" customFormat="1" ht="28.5" customHeight="1">
      <c r="A25" s="42" t="s">
        <v>27</v>
      </c>
      <c r="B25" s="43">
        <v>348.82</v>
      </c>
      <c r="C25" s="44">
        <f>H14</f>
        <v>51.356217348957</v>
      </c>
      <c r="D25" s="43">
        <v>135</v>
      </c>
      <c r="E25" s="44">
        <f>H18</f>
        <v>108.168593808281</v>
      </c>
      <c r="F25" s="43">
        <f>ROUND(B25*C25,2)</f>
        <v>17914.08</v>
      </c>
      <c r="G25" s="44">
        <f>ROUND(D25*E25,2)</f>
        <v>14602.76</v>
      </c>
      <c r="H25" s="62">
        <f>F25+G25</f>
        <v>32516.840000000004</v>
      </c>
      <c r="I25" s="11"/>
      <c r="J25" s="11"/>
      <c r="K25" s="11"/>
      <c r="L25" s="6"/>
    </row>
    <row r="26" spans="1:12" s="47" customFormat="1" ht="31.5" customHeight="1" thickBot="1">
      <c r="A26" s="48" t="s">
        <v>28</v>
      </c>
      <c r="B26" s="49">
        <v>325.82</v>
      </c>
      <c r="C26" s="50">
        <f>H14</f>
        <v>51.356217348957</v>
      </c>
      <c r="D26" s="49">
        <v>208</v>
      </c>
      <c r="E26" s="50">
        <f>H18</f>
        <v>108.168593808281</v>
      </c>
      <c r="F26" s="49">
        <f>ROUND(B26*C26,2)</f>
        <v>16732.88</v>
      </c>
      <c r="G26" s="50">
        <f>ROUND(D26*E26,2)</f>
        <v>22499.07</v>
      </c>
      <c r="H26" s="63">
        <f>F26+G26</f>
        <v>39231.95</v>
      </c>
      <c r="I26" s="11"/>
      <c r="J26" s="11"/>
      <c r="K26" s="11"/>
      <c r="L26" s="6"/>
    </row>
    <row r="27" spans="1:10" s="47" customFormat="1" ht="24" customHeight="1" thickBot="1">
      <c r="A27" s="28" t="s">
        <v>29</v>
      </c>
      <c r="B27" s="51">
        <f>SUM(B22:B26)</f>
        <v>1694.05</v>
      </c>
      <c r="C27" s="52" t="s">
        <v>30</v>
      </c>
      <c r="D27" s="51">
        <f>SUM(D22:D26)</f>
        <v>804.3</v>
      </c>
      <c r="E27" s="52" t="s">
        <v>30</v>
      </c>
      <c r="F27" s="51">
        <f>SUM(F22:F26)</f>
        <v>87000</v>
      </c>
      <c r="G27" s="51">
        <f>SUM(G22:G26)</f>
        <v>87000</v>
      </c>
      <c r="H27" s="53">
        <f>SUM(H22:H26)</f>
        <v>174000</v>
      </c>
      <c r="I27" s="54"/>
      <c r="J27" s="54"/>
    </row>
    <row r="28" ht="4.5" customHeight="1"/>
    <row r="29" ht="12.75">
      <c r="F29" s="6"/>
    </row>
    <row r="31" ht="15">
      <c r="G31" s="55"/>
    </row>
  </sheetData>
  <mergeCells count="4">
    <mergeCell ref="A3:F3"/>
    <mergeCell ref="B14:C14"/>
    <mergeCell ref="B18:C18"/>
    <mergeCell ref="D1:E1"/>
  </mergeCells>
  <printOptions/>
  <pageMargins left="0.6692913385826772" right="0.35433070866141736" top="0.35" bottom="0.29" header="0.15748031496062992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marian.pele</cp:lastModifiedBy>
  <cp:lastPrinted>2020-02-28T13:24:55Z</cp:lastPrinted>
  <dcterms:created xsi:type="dcterms:W3CDTF">2019-09-18T10:12:55Z</dcterms:created>
  <dcterms:modified xsi:type="dcterms:W3CDTF">2022-03-16T10:28:15Z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