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<sst xmlns="http://schemas.openxmlformats.org/spreadsheetml/2006/main" count="172" uniqueCount="102">
  <si>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</si>
  <si>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</si>
  <si>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</si>
  <si>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</si>
  <si>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</si>
  <si>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</si>
  <si>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</si>
  <si>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</si>
  <si>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</si>
  <si>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</si>
  <si>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</si>
  <si>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/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</si>
  <si>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</si>
  <si>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</si>
  <si>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</si>
  <si>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</si>
  <si>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</si>
  <si>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</si>
  <si>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</si>
  <si>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</si>
  <si>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</si>
  <si>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</si>
  <si>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</si>
  <si>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</si>
  <si>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</si>
  <si>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</si>
  <si>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</si>
  <si>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</si>
  <si>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</si>
  <si>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</si>
  <si>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</si>
  <si>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</si>
  <si>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</si>
  <si>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</si>
  <si>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</si>
  <si>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</si>
  <si>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</si>
  <si>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</si>
  <si>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</si>
  <si>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</si>
  <si>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</si>
  <si>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</si>
  <si>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</si>
  <si>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</si>
  <si>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</si>
  <si>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</si>
  <si>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</si>
  <si>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</si>
  <si>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</si>
  <si>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</si>
  <si>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</si>
  <si>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</si>
  <si>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</si>
  <si>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</si>
  <si>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</si>
  <si>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</si>
  <si>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</si>
  <si>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</si>
  <si>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</si>
  <si>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</si>
  <si>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</si>
  <si>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</si>
  <si>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</si>
  <si>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</si>
  <si>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</si>
  <si>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</si>
  <si>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</si>
  <si>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</si>
  <si>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</si>
  <si>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</si>
  <si>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</si>
  <si>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</si>
  <si>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</si>
  <si>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</si>
  <si>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</si>
  <si>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</si>
  <si>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</si>
  <si>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</si>
  <si>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</si>
  <si>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</si>
  <si>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</si>
  <si>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</si>
  <si>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</si>
  <si>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</si>
  <si>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</si>
  <si>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</si>
  <si>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</si>
  <si>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</si>
  <si>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</si>
  <si>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>OUG 15/2022</t>
  </si>
  <si>
    <t xml:space="preserve">          Cont bancar: RO13TREZ15121F332100XXXX, TREZORERIE</t>
  </si>
  <si>
    <t xml:space="preserve">          Cont bancar: RO57TREZ15321F332100XXXX, TREZORERIE</t>
  </si>
  <si>
    <t>Suma contractata</t>
  </si>
  <si>
    <t>Plata partiala 15/09/2023 = 52% din contract</t>
  </si>
  <si>
    <t xml:space="preserve">Monitorizari/Preventii </t>
  </si>
  <si>
    <t xml:space="preserve">Cont bancar: RO56TREZ7015069XXX022957, TREZ BUCURESTI SC.1BUCURESTI </t>
  </si>
  <si>
    <t>SC ANIMA SPECIALITY MEDICAL SERVICES SRL</t>
  </si>
  <si>
    <t xml:space="preserve">          Cont bancar: RO35TREZ1515069XXX000690 TREZORERIE</t>
  </si>
  <si>
    <t>RADIOLOGIE - IMAGISTICA (inclusiv SPITALE)  -MARTIE 2024</t>
  </si>
  <si>
    <t>LABORATOARE -MARTIE 2024</t>
  </si>
  <si>
    <t>RADIOLOGIE - IMAGISTICA (acte aditionale)  -MARTIE 2024</t>
  </si>
  <si>
    <t>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</si>
</sst>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6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9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9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0" xfId="50" applyFont="1" applyFill="1" applyAlignment="1">
      <alignment horizontal="left" vertical="top" wrapText="1"/>
      <protection/>
    </xf>
    <xf numFmtId="4" fontId="1" fillId="33" borderId="0" xfId="50" applyNumberFormat="1" applyFont="1" applyFill="1" applyAlignment="1">
      <alignment horizontal="left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50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50" applyFont="1" applyFill="1" applyBorder="1" applyAlignment="1">
      <alignment horizontal="left" vertical="center" wrapText="1"/>
      <protection/>
    </xf>
    <xf numFmtId="0" fontId="3" fillId="35" borderId="22" xfId="50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left" vertical="center" wrapText="1"/>
    </xf>
    <xf numFmtId="182" fontId="3" fillId="36" borderId="28" xfId="0" applyNumberFormat="1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82" fontId="3" fillId="33" borderId="28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182" fontId="3" fillId="33" borderId="33" xfId="0" applyNumberFormat="1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6" xfId="0" applyNumberFormat="1" applyFont="1" applyFill="1" applyBorder="1" applyAlignment="1">
      <alignment horizontal="left" vertical="center" wrapText="1"/>
    </xf>
    <xf numFmtId="173" fontId="3" fillId="33" borderId="31" xfId="0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4" fillId="33" borderId="34" xfId="50" applyFont="1" applyFill="1" applyBorder="1" applyAlignment="1">
      <alignment horizontal="center" vertical="center" wrapText="1"/>
      <protection/>
    </xf>
    <xf numFmtId="0" fontId="4" fillId="33" borderId="39" xfId="50" applyFont="1" applyFill="1" applyBorder="1" applyAlignment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1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4" fontId="10" fillId="35" borderId="34" xfId="0" applyNumberFormat="1" applyFont="1" applyFill="1" applyBorder="1" applyAlignment="1">
      <alignment horizontal="center" vertical="center" wrapText="1"/>
    </xf>
    <xf numFmtId="4" fontId="1" fillId="33" borderId="0" xfId="50" applyNumberFormat="1" applyFont="1" applyFill="1" applyAlignment="1">
      <alignment horizontal="right" vertical="top" wrapText="1"/>
      <protection/>
    </xf>
    <xf numFmtId="4" fontId="1" fillId="5" borderId="39" xfId="0" applyNumberFormat="1" applyFont="1" applyFill="1" applyBorder="1" applyAlignment="1">
      <alignment horizontal="right" vertical="top" wrapText="1"/>
    </xf>
    <xf numFmtId="4" fontId="1" fillId="5" borderId="27" xfId="0" applyNumberFormat="1" applyFont="1" applyFill="1" applyBorder="1" applyAlignment="1">
      <alignment horizontal="right" vertical="top" wrapText="1"/>
    </xf>
    <xf numFmtId="4" fontId="1" fillId="5" borderId="38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1" fillId="33" borderId="37" xfId="0" applyNumberFormat="1" applyFont="1" applyFill="1" applyBorder="1" applyAlignment="1">
      <alignment horizontal="left" vertical="top" wrapText="1"/>
    </xf>
    <xf numFmtId="4" fontId="0" fillId="0" borderId="41" xfId="0" applyNumberFormat="1" applyBorder="1" applyAlignment="1">
      <alignment/>
    </xf>
    <xf numFmtId="0" fontId="3" fillId="33" borderId="42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9" fillId="34" borderId="34" xfId="0" applyFont="1" applyFill="1" applyBorder="1" applyAlignment="1">
      <alignment horizontal="center" vertical="center" wrapText="1"/>
    </xf>
    <xf numFmtId="4" fontId="9" fillId="34" borderId="43" xfId="0" applyNumberFormat="1" applyFont="1" applyFill="1" applyBorder="1" applyAlignment="1">
      <alignment horizontal="right" vertical="center" wrapText="1"/>
    </xf>
    <xf numFmtId="4" fontId="1" fillId="5" borderId="44" xfId="0" applyNumberFormat="1" applyFont="1" applyFill="1" applyBorder="1" applyAlignment="1">
      <alignment horizontal="right" vertical="top" wrapText="1"/>
    </xf>
    <xf numFmtId="4" fontId="20" fillId="5" borderId="44" xfId="0" applyNumberFormat="1" applyFont="1" applyFill="1" applyBorder="1" applyAlignment="1">
      <alignment horizontal="center" vertical="top" wrapText="1"/>
    </xf>
    <xf numFmtId="4" fontId="10" fillId="35" borderId="44" xfId="0" applyNumberFormat="1" applyFont="1" applyFill="1" applyBorder="1" applyAlignment="1">
      <alignment horizontal="center" vertical="center" wrapText="1"/>
    </xf>
    <xf numFmtId="4" fontId="21" fillId="36" borderId="4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44" xfId="0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1" xfId="0" applyNumberFormat="1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left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21" xfId="50" applyNumberFormat="1" applyFont="1" applyFill="1" applyBorder="1" applyAlignment="1">
      <alignment horizontal="center" vertical="center" wrapText="1"/>
      <protection/>
    </xf>
    <xf numFmtId="4" fontId="3" fillId="33" borderId="27" xfId="50" applyNumberFormat="1" applyFont="1" applyFill="1" applyBorder="1" applyAlignment="1">
      <alignment horizontal="center" vertical="center" wrapText="1"/>
      <protection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22" fillId="35" borderId="33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 wrapText="1"/>
    </xf>
    <xf numFmtId="182" fontId="22" fillId="35" borderId="10" xfId="0" applyNumberFormat="1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left" vertical="center" wrapText="1"/>
    </xf>
    <xf numFmtId="182" fontId="61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2" fillId="34" borderId="34" xfId="0" applyNumberFormat="1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10" fillId="35" borderId="4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" fontId="10" fillId="36" borderId="4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51" xfId="0" applyNumberFormat="1" applyFont="1" applyFill="1" applyBorder="1" applyAlignment="1">
      <alignment horizontal="center" vertical="center" wrapText="1"/>
    </xf>
    <xf numFmtId="172" fontId="8" fillId="36" borderId="3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44" xfId="0" applyNumberFormat="1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4" fontId="1" fillId="5" borderId="59" xfId="0" applyNumberFormat="1" applyFont="1" applyFill="1" applyBorder="1" applyAlignment="1">
      <alignment horizontal="center" vertical="top" wrapText="1"/>
    </xf>
    <xf numFmtId="4" fontId="1" fillId="5" borderId="18" xfId="0" applyNumberFormat="1" applyFont="1" applyFill="1" applyBorder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" fontId="12" fillId="10" borderId="34" xfId="0" applyNumberFormat="1" applyFont="1" applyFill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top"/>
    </xf>
    <xf numFmtId="4" fontId="1" fillId="5" borderId="18" xfId="0" applyNumberFormat="1" applyFont="1" applyFill="1" applyBorder="1" applyAlignment="1">
      <alignment horizontal="center" vertical="top"/>
    </xf>
    <xf numFmtId="4" fontId="20" fillId="5" borderId="39" xfId="0" applyNumberFormat="1" applyFont="1" applyFill="1" applyBorder="1" applyAlignment="1">
      <alignment horizontal="center" vertical="top" wrapText="1"/>
    </xf>
    <xf numFmtId="4" fontId="20" fillId="5" borderId="38" xfId="0" applyNumberFormat="1" applyFont="1" applyFill="1" applyBorder="1" applyAlignment="1">
      <alignment horizontal="center" vertical="top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center" vertical="center"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61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62" xfId="50" applyFont="1" applyFill="1" applyBorder="1" applyAlignment="1">
      <alignment horizontal="center" vertical="center" wrapText="1"/>
      <protection/>
    </xf>
    <xf numFmtId="0" fontId="3" fillId="33" borderId="6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0" fillId="35" borderId="3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3" borderId="0" xfId="50" applyFont="1" applyFill="1" applyAlignment="1">
      <alignment horizontal="left" vertical="top" wrapText="1"/>
      <protection/>
    </xf>
    <xf numFmtId="0" fontId="7" fillId="33" borderId="0" xfId="50" applyFont="1" applyFill="1" applyAlignment="1">
      <alignment horizontal="center" wrapText="1"/>
      <protection/>
    </xf>
    <xf numFmtId="172" fontId="8" fillId="36" borderId="0" xfId="0" applyNumberFormat="1" applyFont="1" applyFill="1" applyAlignment="1">
      <alignment horizontal="center" vertical="center" wrapText="1"/>
    </xf>
    <xf numFmtId="0" fontId="4" fillId="33" borderId="55" xfId="50" applyFont="1" applyFill="1" applyBorder="1" applyAlignment="1">
      <alignment horizontal="center" vertical="center" wrapText="1"/>
      <protection/>
    </xf>
    <xf numFmtId="0" fontId="4" fillId="33" borderId="56" xfId="50" applyFont="1" applyFill="1" applyBorder="1" applyAlignment="1">
      <alignment horizontal="center" vertical="center" wrapText="1"/>
      <protection/>
    </xf>
    <xf numFmtId="0" fontId="4" fillId="33" borderId="45" xfId="50" applyFont="1" applyFill="1" applyBorder="1" applyAlignment="1">
      <alignment horizontal="center" vertical="center" wrapText="1"/>
      <protection/>
    </xf>
    <xf numFmtId="0" fontId="4" fillId="33" borderId="46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9" fillId="34" borderId="6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" fontId="12" fillId="34" borderId="61" xfId="0" applyNumberFormat="1" applyFont="1" applyFill="1" applyBorder="1" applyAlignment="1">
      <alignment horizontal="center" vertical="center" wrapText="1"/>
    </xf>
    <xf numFmtId="4" fontId="12" fillId="34" borderId="19" xfId="0" applyNumberFormat="1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right" vertical="center" wrapText="1"/>
    </xf>
    <xf numFmtId="4" fontId="12" fillId="34" borderId="41" xfId="0" applyNumberFormat="1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4" fontId="10" fillId="33" borderId="66" xfId="0" applyNumberFormat="1" applyFont="1" applyFill="1" applyBorder="1" applyAlignment="1">
      <alignment horizontal="center" vertical="center"/>
    </xf>
    <xf numFmtId="4" fontId="10" fillId="33" borderId="65" xfId="0" applyNumberFormat="1" applyFont="1" applyFill="1" applyBorder="1" applyAlignment="1">
      <alignment horizontal="center" vertical="center"/>
    </xf>
    <xf numFmtId="4" fontId="10" fillId="33" borderId="34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4" fontId="4" fillId="34" borderId="60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69" xfId="0" applyNumberFormat="1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71" xfId="50" applyFont="1" applyFill="1" applyBorder="1" applyAlignment="1">
      <alignment horizontal="center" vertical="center" wrapText="1"/>
      <protection/>
    </xf>
    <xf numFmtId="0" fontId="3" fillId="0" borderId="72" xfId="50" applyFont="1" applyFill="1" applyBorder="1" applyAlignment="1">
      <alignment horizontal="center" vertical="center" wrapText="1"/>
      <protection/>
    </xf>
    <xf numFmtId="0" fontId="3" fillId="0" borderId="7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5" fillId="33" borderId="7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76" xfId="0" applyFont="1" applyFill="1" applyBorder="1" applyAlignment="1">
      <alignment horizontal="left" vertical="center" wrapText="1"/>
    </xf>
    <xf numFmtId="0" fontId="3" fillId="33" borderId="77" xfId="50" applyFont="1" applyFill="1" applyBorder="1" applyAlignment="1">
      <alignment horizontal="center" vertical="center" wrapText="1"/>
      <protection/>
    </xf>
    <xf numFmtId="0" fontId="3" fillId="33" borderId="78" xfId="50" applyFont="1" applyFill="1" applyBorder="1" applyAlignment="1">
      <alignment horizontal="center" vertical="center" wrapText="1"/>
      <protection/>
    </xf>
    <xf numFmtId="4" fontId="10" fillId="33" borderId="71" xfId="50" applyNumberFormat="1" applyFont="1" applyFill="1" applyBorder="1" applyAlignment="1">
      <alignment horizontal="center" vertical="center" wrapText="1"/>
      <protection/>
    </xf>
    <xf numFmtId="4" fontId="10" fillId="33" borderId="79" xfId="50" applyNumberFormat="1" applyFont="1" applyFill="1" applyBorder="1" applyAlignment="1">
      <alignment horizontal="center" vertical="center" wrapText="1"/>
      <protection/>
    </xf>
    <xf numFmtId="4" fontId="10" fillId="33" borderId="72" xfId="50" applyNumberFormat="1" applyFont="1" applyFill="1" applyBorder="1" applyAlignment="1">
      <alignment horizontal="center" vertical="center" wrapText="1"/>
      <protection/>
    </xf>
    <xf numFmtId="4" fontId="10" fillId="33" borderId="73" xfId="50" applyNumberFormat="1" applyFont="1" applyFill="1" applyBorder="1" applyAlignment="1">
      <alignment horizontal="center" vertical="center" wrapText="1"/>
      <protection/>
    </xf>
    <xf numFmtId="4" fontId="10" fillId="33" borderId="80" xfId="50" applyNumberFormat="1" applyFont="1" applyFill="1" applyBorder="1" applyAlignment="1">
      <alignment horizontal="center" vertical="center" wrapText="1"/>
      <protection/>
    </xf>
    <xf numFmtId="4" fontId="10" fillId="33" borderId="74" xfId="50" applyNumberFormat="1" applyFont="1" applyFill="1" applyBorder="1" applyAlignment="1">
      <alignment horizontal="center" vertical="center" wrapText="1"/>
      <protection/>
    </xf>
    <xf numFmtId="0" fontId="3" fillId="33" borderId="81" xfId="50" applyFont="1" applyFill="1" applyBorder="1" applyAlignment="1">
      <alignment horizontal="left" vertical="center" wrapText="1"/>
      <protection/>
    </xf>
    <xf numFmtId="0" fontId="3" fillId="33" borderId="28" xfId="50" applyFont="1" applyFill="1" applyBorder="1" applyAlignment="1">
      <alignment horizontal="left" vertical="center" wrapText="1"/>
      <protection/>
    </xf>
    <xf numFmtId="0" fontId="3" fillId="33" borderId="29" xfId="50" applyFont="1" applyFill="1" applyBorder="1" applyAlignment="1">
      <alignment horizontal="left" vertical="center" wrapText="1"/>
      <protection/>
    </xf>
    <xf numFmtId="0" fontId="2" fillId="33" borderId="53" xfId="0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50" xfId="0" applyNumberFormat="1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left" vertical="center" wrapText="1"/>
    </xf>
    <xf numFmtId="4" fontId="10" fillId="33" borderId="35" xfId="0" applyNumberFormat="1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left" vertical="center"/>
    </xf>
    <xf numFmtId="0" fontId="3" fillId="33" borderId="83" xfId="0" applyFont="1" applyFill="1" applyBorder="1" applyAlignment="1">
      <alignment horizontal="left" vertical="center"/>
    </xf>
    <xf numFmtId="0" fontId="3" fillId="33" borderId="8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75" xfId="0" applyFont="1" applyFill="1" applyBorder="1" applyAlignment="1">
      <alignment horizontal="left" vertical="center"/>
    </xf>
    <xf numFmtId="173" fontId="10" fillId="33" borderId="35" xfId="0" applyNumberFormat="1" applyFont="1" applyFill="1" applyBorder="1" applyAlignment="1">
      <alignment horizontal="center" vertical="center" wrapText="1"/>
    </xf>
    <xf numFmtId="173" fontId="10" fillId="33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4">
      <selection activeCell="T9" sqref="T9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5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8515625" style="0" customWidth="1"/>
    <col min="11" max="11" width="11.57421875" style="0" customWidth="1"/>
    <col min="12" max="12" width="10.00390625" style="0" customWidth="1"/>
    <col min="13" max="13" width="10.8515625" style="0" customWidth="1"/>
    <col min="14" max="14" width="12.00390625" style="0" customWidth="1"/>
    <col min="15" max="15" width="12.7109375" style="8" customWidth="1"/>
    <col min="16" max="16" width="1.8515625" style="0" hidden="1" customWidth="1"/>
    <col min="17" max="17" width="0.13671875" style="0" hidden="1" customWidth="1"/>
    <col min="18" max="18" width="0.13671875" style="89" customWidth="1"/>
    <col min="20" max="20" width="12.28125" style="0" bestFit="1" customWidth="1"/>
    <col min="21" max="21" width="10.140625" style="0" bestFit="1" customWidth="1"/>
  </cols>
  <sheetData>
    <row r="1" spans="1:17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 t="s">
        <v>32</v>
      </c>
      <c r="P1" s="7"/>
      <c r="Q1" s="8"/>
    </row>
    <row r="2" spans="1:17" ht="15" customHeight="1">
      <c r="A2" s="4"/>
      <c r="B2" s="4"/>
      <c r="C2" s="163" t="s">
        <v>0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7"/>
      <c r="Q2" s="8"/>
    </row>
    <row r="3" spans="1:17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7"/>
      <c r="P3" s="7"/>
      <c r="Q3" s="8"/>
    </row>
    <row r="4" spans="1:17" ht="30.75" customHeight="1" thickBot="1">
      <c r="A4" s="4"/>
      <c r="B4" s="164" t="s">
        <v>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7"/>
      <c r="Q4" s="8"/>
    </row>
    <row r="5" spans="1:17" ht="19.5" customHeight="1">
      <c r="A5" s="4"/>
      <c r="B5" s="165" t="s">
        <v>99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99"/>
      <c r="Q5" s="100"/>
    </row>
    <row r="6" spans="1:18" ht="13.5" customHeight="1" thickBot="1">
      <c r="A6" s="1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1"/>
      <c r="Q6" s="26"/>
      <c r="R6" s="90"/>
    </row>
    <row r="7" spans="1:19" ht="15.75" customHeight="1" thickBot="1">
      <c r="A7" s="4"/>
      <c r="B7" s="136" t="s">
        <v>2</v>
      </c>
      <c r="C7" s="137"/>
      <c r="D7" s="138" t="s">
        <v>3</v>
      </c>
      <c r="E7" s="138"/>
      <c r="F7" s="138"/>
      <c r="G7" s="138" t="s">
        <v>4</v>
      </c>
      <c r="H7" s="138" t="s">
        <v>5</v>
      </c>
      <c r="I7" s="138"/>
      <c r="J7" s="138" t="s">
        <v>6</v>
      </c>
      <c r="K7" s="138"/>
      <c r="L7" s="139"/>
      <c r="M7" s="141" t="s">
        <v>33</v>
      </c>
      <c r="N7" s="142"/>
      <c r="O7" s="140" t="s">
        <v>7</v>
      </c>
      <c r="P7" s="140"/>
      <c r="Q7" s="140"/>
      <c r="R7" s="105"/>
      <c r="S7" s="8"/>
    </row>
    <row r="8" spans="1:19" ht="37.5" customHeight="1" thickBot="1">
      <c r="A8" s="4"/>
      <c r="B8" s="136"/>
      <c r="C8" s="137"/>
      <c r="D8" s="138"/>
      <c r="E8" s="138"/>
      <c r="F8" s="138"/>
      <c r="G8" s="138"/>
      <c r="H8" s="9" t="s">
        <v>8</v>
      </c>
      <c r="I8" s="9" t="s">
        <v>9</v>
      </c>
      <c r="J8" s="9" t="s">
        <v>8</v>
      </c>
      <c r="K8" s="9" t="s">
        <v>10</v>
      </c>
      <c r="L8" s="9" t="s">
        <v>9</v>
      </c>
      <c r="M8" s="9" t="s">
        <v>92</v>
      </c>
      <c r="N8" s="103" t="s">
        <v>94</v>
      </c>
      <c r="O8" s="140"/>
      <c r="P8" s="140"/>
      <c r="Q8" s="140"/>
      <c r="R8" s="106" t="s">
        <v>93</v>
      </c>
      <c r="S8" s="8"/>
    </row>
    <row r="9" spans="1:18" ht="21.75" customHeight="1" thickBot="1">
      <c r="A9" s="1"/>
      <c r="B9" s="143">
        <v>1</v>
      </c>
      <c r="C9" s="144"/>
      <c r="D9" s="145" t="s">
        <v>96</v>
      </c>
      <c r="E9" s="145"/>
      <c r="F9" s="145"/>
      <c r="G9" s="2">
        <v>26334292</v>
      </c>
      <c r="H9" s="2">
        <v>1839</v>
      </c>
      <c r="I9" s="35">
        <v>71488.7</v>
      </c>
      <c r="J9" s="133">
        <v>20247003</v>
      </c>
      <c r="K9" s="134">
        <v>45400</v>
      </c>
      <c r="L9" s="66">
        <v>71488.7</v>
      </c>
      <c r="M9" s="66">
        <v>70732.57</v>
      </c>
      <c r="N9" s="150">
        <v>756.13</v>
      </c>
      <c r="O9" s="148">
        <f>M9+N9</f>
        <v>71488.70000000001</v>
      </c>
      <c r="P9" s="148"/>
      <c r="Q9" s="148"/>
      <c r="R9" s="192">
        <f>M9*52/100</f>
        <v>36780.936400000006</v>
      </c>
    </row>
    <row r="10" spans="1:18" ht="18" customHeight="1" thickBot="1">
      <c r="A10" s="1"/>
      <c r="B10" s="143"/>
      <c r="C10" s="144"/>
      <c r="D10" s="151" t="s">
        <v>95</v>
      </c>
      <c r="E10" s="149"/>
      <c r="F10" s="149"/>
      <c r="G10" s="149"/>
      <c r="H10" s="149"/>
      <c r="I10" s="149"/>
      <c r="J10" s="149"/>
      <c r="K10" s="149"/>
      <c r="L10" s="149"/>
      <c r="M10" s="97"/>
      <c r="N10" s="150"/>
      <c r="O10" s="148"/>
      <c r="P10" s="148"/>
      <c r="Q10" s="148"/>
      <c r="R10" s="193"/>
    </row>
    <row r="11" spans="1:21" ht="23.25" customHeight="1" thickBot="1">
      <c r="A11" s="1"/>
      <c r="B11" s="143">
        <v>2</v>
      </c>
      <c r="C11" s="144"/>
      <c r="D11" s="145" t="s">
        <v>12</v>
      </c>
      <c r="E11" s="145"/>
      <c r="F11" s="145"/>
      <c r="G11" s="98" t="s">
        <v>13</v>
      </c>
      <c r="H11" s="98" t="s">
        <v>14</v>
      </c>
      <c r="I11" s="111">
        <v>139816.64</v>
      </c>
      <c r="J11" s="131">
        <v>175</v>
      </c>
      <c r="K11" s="132">
        <v>45399</v>
      </c>
      <c r="L11" s="111">
        <v>139816.64</v>
      </c>
      <c r="M11" s="111">
        <v>51229.82</v>
      </c>
      <c r="N11" s="146">
        <v>88586.82</v>
      </c>
      <c r="O11" s="148">
        <f>M11+N11</f>
        <v>139816.64</v>
      </c>
      <c r="P11" s="148"/>
      <c r="Q11" s="148"/>
      <c r="R11" s="180">
        <f aca="true" t="shared" si="0" ref="R11:R21">M11*52/100</f>
        <v>26639.506400000002</v>
      </c>
      <c r="U11" s="109"/>
    </row>
    <row r="12" spans="1:20" ht="18" customHeight="1" thickBot="1">
      <c r="A12" s="1"/>
      <c r="B12" s="143"/>
      <c r="C12" s="144"/>
      <c r="D12" s="149" t="s">
        <v>15</v>
      </c>
      <c r="E12" s="149"/>
      <c r="F12" s="149"/>
      <c r="G12" s="149"/>
      <c r="H12" s="149"/>
      <c r="I12" s="149"/>
      <c r="J12" s="149"/>
      <c r="K12" s="149"/>
      <c r="L12" s="149"/>
      <c r="M12" s="97"/>
      <c r="N12" s="147"/>
      <c r="O12" s="148"/>
      <c r="P12" s="148"/>
      <c r="Q12" s="148"/>
      <c r="R12" s="181"/>
      <c r="T12" s="8"/>
    </row>
    <row r="13" spans="1:20" ht="18" customHeight="1" thickBot="1">
      <c r="A13" s="1"/>
      <c r="B13" s="143">
        <v>3</v>
      </c>
      <c r="C13" s="144"/>
      <c r="D13" s="145" t="s">
        <v>16</v>
      </c>
      <c r="E13" s="145"/>
      <c r="F13" s="145"/>
      <c r="G13" s="2" t="s">
        <v>17</v>
      </c>
      <c r="H13" s="2" t="s">
        <v>18</v>
      </c>
      <c r="I13" s="66">
        <v>40199.69</v>
      </c>
      <c r="J13" s="2">
        <v>3437</v>
      </c>
      <c r="K13" s="41">
        <v>45399</v>
      </c>
      <c r="L13" s="66">
        <v>40199.69</v>
      </c>
      <c r="M13" s="116">
        <v>39751.27</v>
      </c>
      <c r="N13" s="157">
        <v>448.42</v>
      </c>
      <c r="O13" s="148">
        <f>M13+N13</f>
        <v>40199.689999999995</v>
      </c>
      <c r="P13" s="148"/>
      <c r="Q13" s="148"/>
      <c r="R13" s="180">
        <f>M13*52/100</f>
        <v>20670.660399999997</v>
      </c>
      <c r="T13" s="8"/>
    </row>
    <row r="14" spans="1:20" ht="18" customHeight="1" thickBot="1">
      <c r="A14" s="1"/>
      <c r="B14" s="143"/>
      <c r="C14" s="170"/>
      <c r="D14" s="152" t="s">
        <v>19</v>
      </c>
      <c r="E14" s="153"/>
      <c r="F14" s="153"/>
      <c r="G14" s="153"/>
      <c r="H14" s="154"/>
      <c r="I14" s="154"/>
      <c r="J14" s="154"/>
      <c r="K14" s="154"/>
      <c r="L14" s="155"/>
      <c r="M14" s="45"/>
      <c r="N14" s="158"/>
      <c r="O14" s="148"/>
      <c r="P14" s="148"/>
      <c r="Q14" s="148"/>
      <c r="R14" s="181"/>
      <c r="T14" s="8"/>
    </row>
    <row r="15" spans="1:18" ht="18" customHeight="1" hidden="1" thickBot="1">
      <c r="A15" s="1"/>
      <c r="B15" s="101"/>
      <c r="C15" s="185">
        <v>4</v>
      </c>
      <c r="D15" s="145" t="s">
        <v>24</v>
      </c>
      <c r="E15" s="145"/>
      <c r="F15" s="145"/>
      <c r="G15" s="45" t="s">
        <v>25</v>
      </c>
      <c r="H15" s="46" t="s">
        <v>26</v>
      </c>
      <c r="I15" s="51" t="s">
        <v>89</v>
      </c>
      <c r="J15" s="51">
        <v>3759</v>
      </c>
      <c r="K15" s="52">
        <v>45149</v>
      </c>
      <c r="L15" s="53">
        <v>122.13</v>
      </c>
      <c r="M15" s="76"/>
      <c r="N15" s="162"/>
      <c r="O15" s="161">
        <v>122.13</v>
      </c>
      <c r="P15" s="161"/>
      <c r="Q15" s="107"/>
      <c r="R15" s="105">
        <f t="shared" si="0"/>
        <v>0</v>
      </c>
    </row>
    <row r="16" spans="1:18" ht="18" customHeight="1" hidden="1" thickBot="1">
      <c r="A16" s="1"/>
      <c r="B16" s="25"/>
      <c r="C16" s="186"/>
      <c r="D16" s="187" t="s">
        <v>27</v>
      </c>
      <c r="E16" s="188"/>
      <c r="F16" s="188"/>
      <c r="G16" s="188"/>
      <c r="H16" s="189"/>
      <c r="I16" s="189"/>
      <c r="J16" s="189"/>
      <c r="K16" s="189"/>
      <c r="L16" s="190"/>
      <c r="M16" s="57"/>
      <c r="N16" s="162"/>
      <c r="O16" s="161"/>
      <c r="P16" s="161"/>
      <c r="Q16" s="107"/>
      <c r="R16" s="105">
        <f t="shared" si="0"/>
        <v>0</v>
      </c>
    </row>
    <row r="17" spans="1:18" ht="18" customHeight="1" thickBot="1">
      <c r="A17" s="1"/>
      <c r="B17" s="175">
        <v>4</v>
      </c>
      <c r="C17" s="176"/>
      <c r="D17" s="156" t="s">
        <v>24</v>
      </c>
      <c r="E17" s="156"/>
      <c r="F17" s="156"/>
      <c r="G17" s="54" t="s">
        <v>25</v>
      </c>
      <c r="H17" s="54" t="s">
        <v>26</v>
      </c>
      <c r="I17" s="67">
        <v>142052.9</v>
      </c>
      <c r="J17" s="54">
        <v>4160</v>
      </c>
      <c r="K17" s="56">
        <v>45399</v>
      </c>
      <c r="L17" s="117">
        <v>142052.9</v>
      </c>
      <c r="M17" s="118">
        <v>123092.5</v>
      </c>
      <c r="N17" s="157">
        <v>18960.4</v>
      </c>
      <c r="O17" s="148">
        <f>M17+N17</f>
        <v>142052.9</v>
      </c>
      <c r="P17" s="148"/>
      <c r="Q17" s="148"/>
      <c r="R17" s="180">
        <f t="shared" si="0"/>
        <v>64008.1</v>
      </c>
    </row>
    <row r="18" spans="1:20" ht="18" customHeight="1" thickBot="1">
      <c r="A18" s="1"/>
      <c r="B18" s="177"/>
      <c r="C18" s="178"/>
      <c r="D18" s="159" t="s">
        <v>27</v>
      </c>
      <c r="E18" s="159"/>
      <c r="F18" s="159"/>
      <c r="G18" s="159"/>
      <c r="H18" s="159"/>
      <c r="I18" s="159"/>
      <c r="J18" s="159"/>
      <c r="K18" s="159"/>
      <c r="L18" s="160"/>
      <c r="M18" s="87"/>
      <c r="N18" s="158"/>
      <c r="O18" s="148"/>
      <c r="P18" s="148"/>
      <c r="Q18" s="148"/>
      <c r="R18" s="181"/>
      <c r="T18" s="8"/>
    </row>
    <row r="19" spans="1:20" ht="18" customHeight="1" thickBot="1">
      <c r="A19" s="4"/>
      <c r="B19" s="167">
        <v>5</v>
      </c>
      <c r="C19" s="168"/>
      <c r="D19" s="169" t="s">
        <v>35</v>
      </c>
      <c r="E19" s="169"/>
      <c r="F19" s="169"/>
      <c r="G19" s="12">
        <v>14547955</v>
      </c>
      <c r="H19" s="12">
        <v>1804</v>
      </c>
      <c r="I19" s="64">
        <v>21461.8</v>
      </c>
      <c r="J19" s="12">
        <v>129</v>
      </c>
      <c r="K19" s="42">
        <v>45399</v>
      </c>
      <c r="L19" s="64">
        <v>21461.8</v>
      </c>
      <c r="M19" s="64">
        <v>10500</v>
      </c>
      <c r="N19" s="191">
        <v>10961.8</v>
      </c>
      <c r="O19" s="148">
        <f>M19+N19</f>
        <v>21461.8</v>
      </c>
      <c r="P19" s="148"/>
      <c r="Q19" s="148"/>
      <c r="R19" s="180">
        <f t="shared" si="0"/>
        <v>5460</v>
      </c>
      <c r="S19" s="8"/>
      <c r="T19" s="8"/>
    </row>
    <row r="20" spans="1:19" ht="18" customHeight="1" thickBot="1">
      <c r="A20" s="4"/>
      <c r="B20" s="167"/>
      <c r="C20" s="168"/>
      <c r="D20" s="151" t="s">
        <v>36</v>
      </c>
      <c r="E20" s="151"/>
      <c r="F20" s="151"/>
      <c r="G20" s="151"/>
      <c r="H20" s="151"/>
      <c r="I20" s="151"/>
      <c r="J20" s="151"/>
      <c r="K20" s="151"/>
      <c r="L20" s="151"/>
      <c r="M20" s="74"/>
      <c r="N20" s="191"/>
      <c r="O20" s="148"/>
      <c r="P20" s="148"/>
      <c r="Q20" s="148"/>
      <c r="R20" s="181"/>
      <c r="S20" s="8"/>
    </row>
    <row r="21" spans="1:21" ht="18" customHeight="1" thickBot="1">
      <c r="A21" s="1"/>
      <c r="B21" s="143">
        <v>6</v>
      </c>
      <c r="C21" s="144"/>
      <c r="D21" s="145" t="s">
        <v>20</v>
      </c>
      <c r="E21" s="145"/>
      <c r="F21" s="145"/>
      <c r="G21" s="2" t="s">
        <v>21</v>
      </c>
      <c r="H21" s="2" t="s">
        <v>22</v>
      </c>
      <c r="I21" s="66">
        <v>104039.17</v>
      </c>
      <c r="J21" s="2">
        <v>533</v>
      </c>
      <c r="K21" s="42">
        <v>45399</v>
      </c>
      <c r="L21" s="66">
        <v>104039.17</v>
      </c>
      <c r="M21" s="66">
        <v>103659.35</v>
      </c>
      <c r="N21" s="146">
        <v>379.82</v>
      </c>
      <c r="O21" s="148">
        <f>M21+N21</f>
        <v>104039.17000000001</v>
      </c>
      <c r="P21" s="148"/>
      <c r="Q21" s="148"/>
      <c r="R21" s="180">
        <f t="shared" si="0"/>
        <v>53902.862</v>
      </c>
      <c r="U21" s="8"/>
    </row>
    <row r="22" spans="1:22" ht="18" customHeight="1" thickBot="1">
      <c r="A22" s="1"/>
      <c r="B22" s="143"/>
      <c r="C22" s="144"/>
      <c r="D22" s="149" t="s">
        <v>23</v>
      </c>
      <c r="E22" s="149"/>
      <c r="F22" s="149"/>
      <c r="G22" s="149"/>
      <c r="H22" s="149"/>
      <c r="I22" s="149"/>
      <c r="J22" s="149"/>
      <c r="K22" s="149"/>
      <c r="L22" s="149"/>
      <c r="M22" s="97"/>
      <c r="N22" s="146"/>
      <c r="O22" s="148"/>
      <c r="P22" s="148"/>
      <c r="Q22" s="148"/>
      <c r="R22" s="181"/>
      <c r="T22" s="8"/>
      <c r="V22" t="s">
        <v>101</v>
      </c>
    </row>
    <row r="23" spans="1:18" ht="19.5" customHeight="1" thickBot="1">
      <c r="A23" s="1"/>
      <c r="B23" s="171" t="s">
        <v>28</v>
      </c>
      <c r="C23" s="172"/>
      <c r="D23" s="172"/>
      <c r="E23" s="172"/>
      <c r="F23" s="172"/>
      <c r="G23" s="172"/>
      <c r="H23" s="173">
        <f>I9+I11+I13+I17+I19+I21</f>
        <v>519058.9</v>
      </c>
      <c r="I23" s="173"/>
      <c r="J23" s="173">
        <f>L9+L11+L13+L17+L19+L21</f>
        <v>519058.9</v>
      </c>
      <c r="K23" s="173"/>
      <c r="L23" s="173"/>
      <c r="M23" s="102">
        <f>M9+M11+M13+M17+M19+M21</f>
        <v>398965.51</v>
      </c>
      <c r="N23" s="104">
        <f>N9+N11+N13+N17+N19+N21</f>
        <v>120093.39000000003</v>
      </c>
      <c r="O23" s="174">
        <f>O9+O11+O13+O17+O19+O21</f>
        <v>519058.9</v>
      </c>
      <c r="P23" s="174"/>
      <c r="Q23" s="174"/>
      <c r="R23" s="108">
        <f>SUM(R9:R22)</f>
        <v>207462.06519999998</v>
      </c>
    </row>
    <row r="24" spans="1:18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/>
      <c r="P24" s="1"/>
      <c r="Q24" s="1"/>
      <c r="R24" s="90"/>
    </row>
    <row r="25" spans="1:19" ht="30" customHeight="1">
      <c r="A25" s="4"/>
      <c r="B25" s="184" t="s">
        <v>29</v>
      </c>
      <c r="C25" s="184"/>
      <c r="D25" s="184"/>
      <c r="E25" s="184"/>
      <c r="F25" s="184"/>
      <c r="G25" s="184" t="s">
        <v>30</v>
      </c>
      <c r="H25" s="184"/>
      <c r="I25" s="184"/>
      <c r="J25" s="184" t="s">
        <v>31</v>
      </c>
      <c r="K25" s="184"/>
      <c r="L25" s="184"/>
      <c r="M25" s="88"/>
      <c r="N25" s="179" t="s">
        <v>82</v>
      </c>
      <c r="O25" s="179"/>
      <c r="P25" s="179"/>
      <c r="Q25" s="179"/>
      <c r="R25" s="179"/>
      <c r="S25" s="8"/>
    </row>
    <row r="26" spans="1:20" s="16" customFormat="1" ht="29.25" customHeight="1">
      <c r="A26" s="14"/>
      <c r="B26" s="14"/>
      <c r="C26" s="182" t="s">
        <v>37</v>
      </c>
      <c r="D26" s="182"/>
      <c r="E26" s="182"/>
      <c r="F26" s="14"/>
      <c r="G26" s="182" t="s">
        <v>38</v>
      </c>
      <c r="H26" s="182"/>
      <c r="I26" s="182"/>
      <c r="J26" s="182" t="s">
        <v>39</v>
      </c>
      <c r="K26" s="182"/>
      <c r="L26" s="14"/>
      <c r="M26" s="14"/>
      <c r="N26" s="183" t="s">
        <v>83</v>
      </c>
      <c r="O26" s="183"/>
      <c r="P26" s="183"/>
      <c r="Q26" s="183"/>
      <c r="R26" s="183"/>
      <c r="S26" s="15"/>
      <c r="T26" s="15"/>
    </row>
    <row r="27" spans="5:19" ht="12.75">
      <c r="E27" s="8"/>
      <c r="L27" s="8"/>
      <c r="N27" s="17"/>
      <c r="P27" s="8"/>
      <c r="Q27" s="8"/>
      <c r="S27" s="8"/>
    </row>
    <row r="28" spans="9:14" ht="12.75">
      <c r="I28" s="8"/>
      <c r="K28" s="8"/>
      <c r="L28" s="8"/>
      <c r="M28" s="8"/>
      <c r="N28" s="8"/>
    </row>
    <row r="30" ht="12.75">
      <c r="N30" s="8"/>
    </row>
  </sheetData>
  <sheetProtection/>
  <mergeCells count="63">
    <mergeCell ref="C15:C16"/>
    <mergeCell ref="D16:L16"/>
    <mergeCell ref="N19:N20"/>
    <mergeCell ref="O19:Q20"/>
    <mergeCell ref="D20:L20"/>
    <mergeCell ref="R9:R10"/>
    <mergeCell ref="R11:R12"/>
    <mergeCell ref="R13:R14"/>
    <mergeCell ref="R17:R18"/>
    <mergeCell ref="R19:R20"/>
    <mergeCell ref="C26:E26"/>
    <mergeCell ref="G26:I26"/>
    <mergeCell ref="J26:K26"/>
    <mergeCell ref="N26:R26"/>
    <mergeCell ref="B25:F25"/>
    <mergeCell ref="G25:I25"/>
    <mergeCell ref="J25:L25"/>
    <mergeCell ref="B23:G23"/>
    <mergeCell ref="H23:I23"/>
    <mergeCell ref="J23:L23"/>
    <mergeCell ref="O23:Q23"/>
    <mergeCell ref="B17:C18"/>
    <mergeCell ref="N25:R25"/>
    <mergeCell ref="R21:R22"/>
    <mergeCell ref="B21:C22"/>
    <mergeCell ref="D21:F21"/>
    <mergeCell ref="N21:N22"/>
    <mergeCell ref="O21:Q22"/>
    <mergeCell ref="D22:L22"/>
    <mergeCell ref="C2:O2"/>
    <mergeCell ref="B4:O4"/>
    <mergeCell ref="B5:O5"/>
    <mergeCell ref="B19:C20"/>
    <mergeCell ref="D19:F19"/>
    <mergeCell ref="B13:C14"/>
    <mergeCell ref="D13:F13"/>
    <mergeCell ref="N13:N14"/>
    <mergeCell ref="D14:L14"/>
    <mergeCell ref="D17:F17"/>
    <mergeCell ref="N17:N18"/>
    <mergeCell ref="O17:Q18"/>
    <mergeCell ref="D18:L18"/>
    <mergeCell ref="O15:P16"/>
    <mergeCell ref="D15:F15"/>
    <mergeCell ref="N15:N16"/>
    <mergeCell ref="O13:Q14"/>
    <mergeCell ref="B11:C12"/>
    <mergeCell ref="D11:F11"/>
    <mergeCell ref="N11:N12"/>
    <mergeCell ref="O11:Q12"/>
    <mergeCell ref="D12:L12"/>
    <mergeCell ref="B9:C10"/>
    <mergeCell ref="D9:F9"/>
    <mergeCell ref="N9:N10"/>
    <mergeCell ref="O9:Q10"/>
    <mergeCell ref="D10:L10"/>
    <mergeCell ref="B7:C8"/>
    <mergeCell ref="D7:F8"/>
    <mergeCell ref="G7:G8"/>
    <mergeCell ref="H7:I7"/>
    <mergeCell ref="J7:L7"/>
    <mergeCell ref="O7:Q8"/>
    <mergeCell ref="M7:N7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36" zoomScaleNormal="136" zoomScalePageLayoutView="0" workbookViewId="0" topLeftCell="A7">
      <selection activeCell="J9" sqref="J9:K9"/>
    </sheetView>
  </sheetViews>
  <sheetFormatPr defaultColWidth="9.140625" defaultRowHeight="12.75"/>
  <cols>
    <col min="1" max="1" width="2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2.140625" style="0" customWidth="1"/>
    <col min="14" max="14" width="11.57421875" style="0" customWidth="1"/>
    <col min="15" max="15" width="10.140625" style="0" customWidth="1"/>
    <col min="16" max="16" width="1.421875" style="0" customWidth="1"/>
    <col min="17" max="17" width="0.13671875" style="0" customWidth="1"/>
    <col min="18" max="18" width="0.13671875" style="89" customWidth="1"/>
    <col min="20" max="20" width="12.00390625" style="0" bestFit="1" customWidth="1"/>
    <col min="21" max="21" width="10.421875" style="0" bestFit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 t="s">
        <v>73</v>
      </c>
      <c r="P1" s="19"/>
      <c r="Q1" s="18"/>
      <c r="R1" s="93"/>
    </row>
    <row r="2" spans="1:18" ht="15.75">
      <c r="A2" s="18"/>
      <c r="B2" s="18"/>
      <c r="C2" s="211" t="s">
        <v>0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93"/>
    </row>
    <row r="3" spans="1:18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8"/>
      <c r="R3" s="93"/>
    </row>
    <row r="4" spans="1:18" ht="22.5">
      <c r="A4" s="18"/>
      <c r="B4" s="212" t="s">
        <v>1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93"/>
    </row>
    <row r="5" spans="1:19" ht="20.25" customHeight="1">
      <c r="A5" s="4"/>
      <c r="B5" s="213" t="s">
        <v>98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91"/>
      <c r="S5" s="8"/>
    </row>
    <row r="6" spans="1:18" ht="9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8"/>
      <c r="R6" s="93"/>
    </row>
    <row r="7" spans="1:18" ht="13.5" customHeight="1" thickBot="1">
      <c r="A7" s="18"/>
      <c r="B7" s="214" t="s">
        <v>2</v>
      </c>
      <c r="C7" s="215"/>
      <c r="D7" s="218" t="s">
        <v>3</v>
      </c>
      <c r="E7" s="218"/>
      <c r="F7" s="218"/>
      <c r="G7" s="218" t="s">
        <v>4</v>
      </c>
      <c r="H7" s="218" t="s">
        <v>5</v>
      </c>
      <c r="I7" s="218"/>
      <c r="J7" s="218" t="s">
        <v>6</v>
      </c>
      <c r="K7" s="218"/>
      <c r="L7" s="218"/>
      <c r="M7" s="220" t="s">
        <v>33</v>
      </c>
      <c r="N7" s="221"/>
      <c r="O7" s="198" t="s">
        <v>7</v>
      </c>
      <c r="P7" s="198"/>
      <c r="Q7" s="199"/>
      <c r="R7" s="194" t="s">
        <v>93</v>
      </c>
    </row>
    <row r="8" spans="1:18" ht="36" customHeight="1" thickBot="1">
      <c r="A8" s="18"/>
      <c r="B8" s="216"/>
      <c r="C8" s="217"/>
      <c r="D8" s="219"/>
      <c r="E8" s="219"/>
      <c r="F8" s="219"/>
      <c r="G8" s="219"/>
      <c r="H8" s="20" t="s">
        <v>8</v>
      </c>
      <c r="I8" s="20" t="s">
        <v>9</v>
      </c>
      <c r="J8" s="20" t="s">
        <v>8</v>
      </c>
      <c r="K8" s="20" t="s">
        <v>10</v>
      </c>
      <c r="L8" s="80" t="s">
        <v>9</v>
      </c>
      <c r="M8" s="81" t="s">
        <v>92</v>
      </c>
      <c r="N8" s="78" t="s">
        <v>94</v>
      </c>
      <c r="O8" s="200"/>
      <c r="P8" s="200"/>
      <c r="Q8" s="201"/>
      <c r="R8" s="195"/>
    </row>
    <row r="9" spans="1:18" ht="26.25" customHeight="1" thickBot="1">
      <c r="A9" s="4"/>
      <c r="B9" s="210">
        <v>1</v>
      </c>
      <c r="C9" s="210"/>
      <c r="D9" s="169" t="s">
        <v>52</v>
      </c>
      <c r="E9" s="169"/>
      <c r="F9" s="169"/>
      <c r="G9" s="12" t="s">
        <v>53</v>
      </c>
      <c r="H9" s="12" t="s">
        <v>54</v>
      </c>
      <c r="I9" s="13">
        <v>18743.53</v>
      </c>
      <c r="J9" s="135">
        <v>232</v>
      </c>
      <c r="K9" s="134">
        <v>45400</v>
      </c>
      <c r="L9" s="85">
        <v>18743.53</v>
      </c>
      <c r="M9" s="83">
        <v>15166.98</v>
      </c>
      <c r="N9" s="222">
        <v>3576.55</v>
      </c>
      <c r="O9" s="206">
        <f>M9+N9</f>
        <v>18743.53</v>
      </c>
      <c r="P9" s="206"/>
      <c r="Q9" s="207"/>
      <c r="R9" s="94">
        <f>M9*52/100</f>
        <v>7886.8296</v>
      </c>
    </row>
    <row r="10" spans="1:18" ht="13.5" thickBot="1">
      <c r="A10" s="4"/>
      <c r="B10" s="210"/>
      <c r="C10" s="210"/>
      <c r="D10" s="224" t="s">
        <v>55</v>
      </c>
      <c r="E10" s="224"/>
      <c r="F10" s="224"/>
      <c r="G10" s="224"/>
      <c r="H10" s="224"/>
      <c r="I10" s="224"/>
      <c r="J10" s="224"/>
      <c r="K10" s="224"/>
      <c r="L10" s="225"/>
      <c r="M10" s="79"/>
      <c r="N10" s="223"/>
      <c r="O10" s="206"/>
      <c r="P10" s="206"/>
      <c r="Q10" s="207"/>
      <c r="R10" s="95"/>
    </row>
    <row r="11" spans="1:18" ht="22.5" customHeight="1" thickBot="1">
      <c r="A11" s="4"/>
      <c r="B11" s="44"/>
      <c r="C11" s="230">
        <v>2</v>
      </c>
      <c r="D11" s="226" t="s">
        <v>86</v>
      </c>
      <c r="E11" s="227"/>
      <c r="F11" s="227"/>
      <c r="G11" s="112">
        <v>31366894</v>
      </c>
      <c r="H11" s="113">
        <v>1837</v>
      </c>
      <c r="I11" s="120">
        <v>271879</v>
      </c>
      <c r="J11" s="128">
        <v>12</v>
      </c>
      <c r="K11" s="114">
        <v>45400</v>
      </c>
      <c r="L11" s="86">
        <v>271879</v>
      </c>
      <c r="M11" s="83">
        <v>40000</v>
      </c>
      <c r="N11" s="229">
        <v>231879</v>
      </c>
      <c r="O11" s="232">
        <f>M11+N11</f>
        <v>271879</v>
      </c>
      <c r="P11" s="233"/>
      <c r="Q11" s="92"/>
      <c r="R11" s="94">
        <f aca="true" t="shared" si="0" ref="R11:R21">M11*52/100</f>
        <v>20800</v>
      </c>
    </row>
    <row r="12" spans="1:18" ht="21" customHeight="1" thickBot="1">
      <c r="A12" s="4"/>
      <c r="B12" s="44"/>
      <c r="C12" s="231"/>
      <c r="D12" s="47" t="s">
        <v>87</v>
      </c>
      <c r="E12" s="48"/>
      <c r="F12" s="48"/>
      <c r="G12" s="49"/>
      <c r="H12" s="58"/>
      <c r="I12" s="57"/>
      <c r="J12" s="57"/>
      <c r="K12" s="57"/>
      <c r="L12" s="57"/>
      <c r="M12" s="82"/>
      <c r="N12" s="223"/>
      <c r="O12" s="234"/>
      <c r="P12" s="235"/>
      <c r="Q12" s="92"/>
      <c r="R12" s="96"/>
    </row>
    <row r="13" spans="1:18" ht="27.75" customHeight="1" thickBot="1">
      <c r="A13" s="4"/>
      <c r="B13" s="168">
        <v>3</v>
      </c>
      <c r="C13" s="202"/>
      <c r="D13" s="203" t="s">
        <v>84</v>
      </c>
      <c r="E13" s="204"/>
      <c r="F13" s="204"/>
      <c r="G13" s="68">
        <v>25444840</v>
      </c>
      <c r="H13" s="55">
        <v>1836</v>
      </c>
      <c r="I13" s="121">
        <v>38178</v>
      </c>
      <c r="J13" s="55">
        <v>26</v>
      </c>
      <c r="K13" s="59">
        <v>45399</v>
      </c>
      <c r="L13" s="119">
        <v>38178</v>
      </c>
      <c r="M13" s="84">
        <v>15800</v>
      </c>
      <c r="N13" s="205">
        <v>22378</v>
      </c>
      <c r="O13" s="206">
        <f>M13+N13</f>
        <v>38178</v>
      </c>
      <c r="P13" s="206"/>
      <c r="Q13" s="207"/>
      <c r="R13" s="95">
        <f t="shared" si="0"/>
        <v>8216</v>
      </c>
    </row>
    <row r="14" spans="1:18" ht="18" customHeight="1" thickBot="1">
      <c r="A14" s="4"/>
      <c r="B14" s="168"/>
      <c r="C14" s="168"/>
      <c r="D14" s="208" t="s">
        <v>85</v>
      </c>
      <c r="E14" s="208"/>
      <c r="F14" s="208"/>
      <c r="G14" s="208"/>
      <c r="H14" s="208"/>
      <c r="I14" s="208"/>
      <c r="J14" s="208"/>
      <c r="K14" s="208"/>
      <c r="L14" s="209"/>
      <c r="M14" s="79"/>
      <c r="N14" s="205"/>
      <c r="O14" s="206"/>
      <c r="P14" s="206"/>
      <c r="Q14" s="207"/>
      <c r="R14" s="95"/>
    </row>
    <row r="15" spans="1:18" ht="18" customHeight="1" thickBot="1">
      <c r="A15" s="4"/>
      <c r="B15" s="168">
        <v>4</v>
      </c>
      <c r="C15" s="168"/>
      <c r="D15" s="169" t="s">
        <v>62</v>
      </c>
      <c r="E15" s="169"/>
      <c r="F15" s="169"/>
      <c r="G15" s="12" t="s">
        <v>63</v>
      </c>
      <c r="H15" s="12" t="s">
        <v>64</v>
      </c>
      <c r="I15" s="64">
        <v>83421.23</v>
      </c>
      <c r="J15" s="12">
        <v>6</v>
      </c>
      <c r="K15" s="41">
        <v>45400</v>
      </c>
      <c r="L15" s="64">
        <v>83421.23</v>
      </c>
      <c r="M15" s="64">
        <v>24237.05</v>
      </c>
      <c r="N15" s="205">
        <v>59184.18</v>
      </c>
      <c r="O15" s="206">
        <f>M15+N15</f>
        <v>83421.23</v>
      </c>
      <c r="P15" s="206"/>
      <c r="Q15" s="207"/>
      <c r="R15" s="94">
        <f t="shared" si="0"/>
        <v>12603.265999999998</v>
      </c>
    </row>
    <row r="16" spans="1:20" ht="18" customHeight="1" thickBot="1">
      <c r="A16" s="4"/>
      <c r="B16" s="168"/>
      <c r="C16" s="168"/>
      <c r="D16" s="151" t="s">
        <v>65</v>
      </c>
      <c r="E16" s="151"/>
      <c r="F16" s="151"/>
      <c r="G16" s="151"/>
      <c r="H16" s="151"/>
      <c r="I16" s="151"/>
      <c r="J16" s="151"/>
      <c r="K16" s="151"/>
      <c r="L16" s="151"/>
      <c r="M16" s="74"/>
      <c r="N16" s="205"/>
      <c r="O16" s="206"/>
      <c r="P16" s="206"/>
      <c r="Q16" s="207"/>
      <c r="R16" s="96"/>
      <c r="T16" s="8"/>
    </row>
    <row r="17" spans="1:20" ht="18" customHeight="1" thickBot="1">
      <c r="A17" s="4"/>
      <c r="B17" s="168">
        <v>5</v>
      </c>
      <c r="C17" s="168"/>
      <c r="D17" s="239" t="s">
        <v>66</v>
      </c>
      <c r="E17" s="239"/>
      <c r="F17" s="239"/>
      <c r="G17" s="37" t="s">
        <v>67</v>
      </c>
      <c r="H17" s="37" t="s">
        <v>68</v>
      </c>
      <c r="I17" s="65">
        <v>327712</v>
      </c>
      <c r="J17" s="37">
        <v>425</v>
      </c>
      <c r="K17" s="41">
        <v>45399</v>
      </c>
      <c r="L17" s="65">
        <v>327712</v>
      </c>
      <c r="M17" s="65">
        <v>54625</v>
      </c>
      <c r="N17" s="205">
        <v>273087</v>
      </c>
      <c r="O17" s="206">
        <f>M17+N17</f>
        <v>327712</v>
      </c>
      <c r="P17" s="206"/>
      <c r="Q17" s="207"/>
      <c r="R17" s="95">
        <f t="shared" si="0"/>
        <v>28405</v>
      </c>
      <c r="T17" s="8"/>
    </row>
    <row r="18" spans="1:20" ht="18" customHeight="1" thickBot="1">
      <c r="A18" s="4"/>
      <c r="B18" s="168"/>
      <c r="C18" s="168"/>
      <c r="D18" s="151" t="s">
        <v>88</v>
      </c>
      <c r="E18" s="151"/>
      <c r="F18" s="151"/>
      <c r="G18" s="151"/>
      <c r="H18" s="151"/>
      <c r="I18" s="151"/>
      <c r="J18" s="151"/>
      <c r="K18" s="151"/>
      <c r="L18" s="151"/>
      <c r="M18" s="77"/>
      <c r="N18" s="205"/>
      <c r="O18" s="206"/>
      <c r="P18" s="206"/>
      <c r="Q18" s="207"/>
      <c r="R18" s="95"/>
      <c r="T18" s="8"/>
    </row>
    <row r="19" spans="1:22" ht="24" customHeight="1" thickBot="1">
      <c r="A19" s="4"/>
      <c r="B19" s="168">
        <v>6</v>
      </c>
      <c r="C19" s="168"/>
      <c r="D19" s="169" t="s">
        <v>56</v>
      </c>
      <c r="E19" s="169"/>
      <c r="F19" s="169"/>
      <c r="G19" s="12" t="s">
        <v>57</v>
      </c>
      <c r="H19" s="12" t="s">
        <v>58</v>
      </c>
      <c r="I19" s="64">
        <v>144578.47</v>
      </c>
      <c r="J19" s="12">
        <v>2073</v>
      </c>
      <c r="K19" s="41">
        <v>45400</v>
      </c>
      <c r="L19" s="64">
        <v>144578.47</v>
      </c>
      <c r="M19" s="64">
        <v>140000</v>
      </c>
      <c r="N19" s="205">
        <v>4578.47</v>
      </c>
      <c r="O19" s="206">
        <f>M19+N19</f>
        <v>144578.47</v>
      </c>
      <c r="P19" s="206"/>
      <c r="Q19" s="207"/>
      <c r="R19" s="94">
        <f t="shared" si="0"/>
        <v>72800</v>
      </c>
      <c r="T19" s="8"/>
      <c r="V19" s="8"/>
    </row>
    <row r="20" spans="1:21" ht="18" customHeight="1" thickBot="1">
      <c r="A20" s="4"/>
      <c r="B20" s="168"/>
      <c r="C20" s="168"/>
      <c r="D20" s="151" t="s">
        <v>23</v>
      </c>
      <c r="E20" s="151"/>
      <c r="F20" s="151"/>
      <c r="G20" s="151"/>
      <c r="H20" s="151"/>
      <c r="I20" s="151"/>
      <c r="J20" s="151"/>
      <c r="K20" s="151"/>
      <c r="L20" s="151"/>
      <c r="M20" s="74"/>
      <c r="N20" s="205"/>
      <c r="O20" s="206"/>
      <c r="P20" s="206"/>
      <c r="Q20" s="207"/>
      <c r="R20" s="96"/>
      <c r="U20" s="8"/>
    </row>
    <row r="21" spans="1:20" ht="18" customHeight="1" thickBot="1">
      <c r="A21" s="4"/>
      <c r="B21" s="168">
        <v>7</v>
      </c>
      <c r="C21" s="168"/>
      <c r="D21" s="169" t="s">
        <v>20</v>
      </c>
      <c r="E21" s="169"/>
      <c r="F21" s="169"/>
      <c r="G21" s="12" t="s">
        <v>21</v>
      </c>
      <c r="H21" s="12" t="s">
        <v>22</v>
      </c>
      <c r="I21" s="64">
        <v>65109.93</v>
      </c>
      <c r="J21" s="12">
        <v>534</v>
      </c>
      <c r="K21" s="41">
        <v>45399</v>
      </c>
      <c r="L21" s="64">
        <v>65109.93</v>
      </c>
      <c r="M21" s="64">
        <v>63057.46</v>
      </c>
      <c r="N21" s="205">
        <v>2052.47</v>
      </c>
      <c r="O21" s="206">
        <f>M21+N21</f>
        <v>65109.93</v>
      </c>
      <c r="P21" s="206"/>
      <c r="Q21" s="207"/>
      <c r="R21" s="95">
        <f t="shared" si="0"/>
        <v>32789.879199999996</v>
      </c>
      <c r="T21" s="8"/>
    </row>
    <row r="22" spans="1:18" ht="18" customHeight="1" thickBot="1">
      <c r="A22" s="4"/>
      <c r="B22" s="168"/>
      <c r="C22" s="168"/>
      <c r="D22" s="151" t="s">
        <v>23</v>
      </c>
      <c r="E22" s="151"/>
      <c r="F22" s="151"/>
      <c r="G22" s="151"/>
      <c r="H22" s="151"/>
      <c r="I22" s="151"/>
      <c r="J22" s="151"/>
      <c r="K22" s="151"/>
      <c r="L22" s="151"/>
      <c r="M22" s="74"/>
      <c r="N22" s="205"/>
      <c r="O22" s="206"/>
      <c r="P22" s="206"/>
      <c r="Q22" s="207"/>
      <c r="R22" s="95"/>
    </row>
    <row r="23" spans="1:20" ht="18" customHeight="1" thickBot="1">
      <c r="A23" s="4"/>
      <c r="B23" s="210">
        <v>8</v>
      </c>
      <c r="C23" s="210"/>
      <c r="D23" s="169" t="s">
        <v>59</v>
      </c>
      <c r="E23" s="169"/>
      <c r="F23" s="169"/>
      <c r="G23" s="12" t="s">
        <v>60</v>
      </c>
      <c r="H23" s="12">
        <v>1831</v>
      </c>
      <c r="I23" s="64">
        <v>65895.76</v>
      </c>
      <c r="J23" s="12">
        <v>864</v>
      </c>
      <c r="K23" s="41">
        <v>45400</v>
      </c>
      <c r="L23" s="64">
        <v>65895.76</v>
      </c>
      <c r="M23" s="64">
        <v>18081.76</v>
      </c>
      <c r="N23" s="205">
        <v>47814</v>
      </c>
      <c r="O23" s="206">
        <f>M23+N23</f>
        <v>65895.76</v>
      </c>
      <c r="P23" s="206"/>
      <c r="Q23" s="207"/>
      <c r="R23" s="94">
        <v>13738.37</v>
      </c>
      <c r="T23" s="8"/>
    </row>
    <row r="24" spans="1:18" ht="18" customHeight="1" thickBot="1">
      <c r="A24" s="4"/>
      <c r="B24" s="210"/>
      <c r="C24" s="210"/>
      <c r="D24" s="151" t="s">
        <v>61</v>
      </c>
      <c r="E24" s="151"/>
      <c r="F24" s="151"/>
      <c r="G24" s="151"/>
      <c r="H24" s="151"/>
      <c r="I24" s="151"/>
      <c r="J24" s="151"/>
      <c r="K24" s="151"/>
      <c r="L24" s="151"/>
      <c r="M24" s="74"/>
      <c r="N24" s="205"/>
      <c r="O24" s="206"/>
      <c r="P24" s="206"/>
      <c r="Q24" s="207"/>
      <c r="R24" s="96"/>
    </row>
    <row r="25" spans="1:18" ht="24.75" customHeight="1" thickBot="1">
      <c r="A25" s="4"/>
      <c r="B25" s="228" t="s">
        <v>28</v>
      </c>
      <c r="C25" s="228"/>
      <c r="D25" s="228"/>
      <c r="E25" s="228"/>
      <c r="F25" s="228"/>
      <c r="G25" s="228"/>
      <c r="H25" s="238">
        <f>I9+I13+I15+I17+I19+I21+I23+I11</f>
        <v>1015517.92</v>
      </c>
      <c r="I25" s="238"/>
      <c r="J25" s="238">
        <f>L9+L11+L13+L15+L17+L19+L21+L23</f>
        <v>1015517.92</v>
      </c>
      <c r="K25" s="238"/>
      <c r="L25" s="238"/>
      <c r="M25" s="75">
        <f>M9+M11+M13+M15+M17+M19+M21+M23</f>
        <v>370968.25000000006</v>
      </c>
      <c r="N25" s="22">
        <f>N9+N11+N13+N15+N17+N19+N21+N23</f>
        <v>644549.6699999999</v>
      </c>
      <c r="O25" s="236">
        <f>O9+O11+O13+O15+O17+O19+O21+O23</f>
        <v>1015517.92</v>
      </c>
      <c r="P25" s="237"/>
      <c r="Q25" s="196">
        <f>R9+R11+R13+R15+R17+R19+R21+R23</f>
        <v>197239.3448</v>
      </c>
      <c r="R25" s="197"/>
    </row>
    <row r="26" spans="1:18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1"/>
    </row>
    <row r="27" spans="1:19" ht="30" customHeight="1">
      <c r="A27" s="4"/>
      <c r="B27" s="184" t="s">
        <v>29</v>
      </c>
      <c r="C27" s="184"/>
      <c r="D27" s="184"/>
      <c r="E27" s="184"/>
      <c r="F27" s="184"/>
      <c r="G27" s="184" t="s">
        <v>30</v>
      </c>
      <c r="H27" s="184"/>
      <c r="I27" s="184"/>
      <c r="J27" s="184" t="s">
        <v>31</v>
      </c>
      <c r="K27" s="184"/>
      <c r="L27" s="184"/>
      <c r="M27" s="73"/>
      <c r="N27" s="179" t="s">
        <v>82</v>
      </c>
      <c r="O27" s="179"/>
      <c r="P27" s="179"/>
      <c r="Q27" s="179"/>
      <c r="R27" s="179"/>
      <c r="S27" s="8"/>
    </row>
    <row r="28" spans="1:19" s="16" customFormat="1" ht="29.25" customHeight="1">
      <c r="A28" s="14"/>
      <c r="B28" s="14"/>
      <c r="C28" s="182" t="s">
        <v>37</v>
      </c>
      <c r="D28" s="182"/>
      <c r="E28" s="182"/>
      <c r="F28" s="14"/>
      <c r="G28" s="182" t="s">
        <v>38</v>
      </c>
      <c r="H28" s="182"/>
      <c r="I28" s="182"/>
      <c r="J28" s="182" t="s">
        <v>39</v>
      </c>
      <c r="K28" s="182"/>
      <c r="L28" s="14"/>
      <c r="M28" s="14"/>
      <c r="N28" s="183" t="s">
        <v>83</v>
      </c>
      <c r="O28" s="183"/>
      <c r="P28" s="183"/>
      <c r="Q28" s="183"/>
      <c r="R28" s="183"/>
      <c r="S28" s="15"/>
    </row>
    <row r="29" ht="12.75">
      <c r="L29" s="8"/>
    </row>
  </sheetData>
  <sheetProtection/>
  <mergeCells count="63">
    <mergeCell ref="B27:F27"/>
    <mergeCell ref="G27:I27"/>
    <mergeCell ref="J27:L27"/>
    <mergeCell ref="N27:R27"/>
    <mergeCell ref="B17:C18"/>
    <mergeCell ref="H25:I25"/>
    <mergeCell ref="J25:L25"/>
    <mergeCell ref="D17:F17"/>
    <mergeCell ref="N17:N18"/>
    <mergeCell ref="O17:Q18"/>
    <mergeCell ref="O25:P25"/>
    <mergeCell ref="B23:C24"/>
    <mergeCell ref="D23:F23"/>
    <mergeCell ref="N23:N24"/>
    <mergeCell ref="O23:Q24"/>
    <mergeCell ref="D24:L24"/>
    <mergeCell ref="B21:C22"/>
    <mergeCell ref="D21:F21"/>
    <mergeCell ref="N21:N22"/>
    <mergeCell ref="O21:Q22"/>
    <mergeCell ref="D22:L22"/>
    <mergeCell ref="N11:N12"/>
    <mergeCell ref="C11:C12"/>
    <mergeCell ref="O11:P12"/>
    <mergeCell ref="B19:C20"/>
    <mergeCell ref="D19:F19"/>
    <mergeCell ref="N19:N20"/>
    <mergeCell ref="O19:Q20"/>
    <mergeCell ref="D20:L20"/>
    <mergeCell ref="D11:F11"/>
    <mergeCell ref="C28:E28"/>
    <mergeCell ref="G28:I28"/>
    <mergeCell ref="J28:K28"/>
    <mergeCell ref="N28:R28"/>
    <mergeCell ref="B25:G25"/>
    <mergeCell ref="D15:F15"/>
    <mergeCell ref="N15:N16"/>
    <mergeCell ref="O15:Q16"/>
    <mergeCell ref="D16:L16"/>
    <mergeCell ref="D18:L18"/>
    <mergeCell ref="D9:F9"/>
    <mergeCell ref="N9:N10"/>
    <mergeCell ref="O9:Q10"/>
    <mergeCell ref="D10:L10"/>
    <mergeCell ref="C2:Q2"/>
    <mergeCell ref="B4:Q4"/>
    <mergeCell ref="B5:Q5"/>
    <mergeCell ref="B7:C8"/>
    <mergeCell ref="D7:F8"/>
    <mergeCell ref="M7:N7"/>
    <mergeCell ref="G7:G8"/>
    <mergeCell ref="H7:I7"/>
    <mergeCell ref="J7:L7"/>
    <mergeCell ref="R7:R8"/>
    <mergeCell ref="Q25:R25"/>
    <mergeCell ref="O7:Q8"/>
    <mergeCell ref="B13:C14"/>
    <mergeCell ref="D13:F13"/>
    <mergeCell ref="N13:N14"/>
    <mergeCell ref="O13:Q14"/>
    <mergeCell ref="D14:L14"/>
    <mergeCell ref="B9:C10"/>
    <mergeCell ref="B15:C16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30" zoomScaleNormal="130" zoomScalePageLayoutView="0" workbookViewId="0" topLeftCell="A4">
      <selection activeCell="M23" sqref="M23:N23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3" customWidth="1"/>
    <col min="14" max="14" width="10.57421875" style="33" customWidth="1"/>
    <col min="15" max="15" width="0.13671875" style="0" customWidth="1"/>
    <col min="16" max="16" width="5.00390625" style="0" customWidth="1"/>
    <col min="18" max="18" width="11.7109375" style="0" bestFit="1" customWidth="1"/>
  </cols>
  <sheetData>
    <row r="1" spans="1:16" ht="14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0"/>
      <c r="N1" s="6" t="s">
        <v>81</v>
      </c>
      <c r="O1" s="18"/>
      <c r="P1" s="18"/>
    </row>
    <row r="2" spans="1:16" ht="15.75">
      <c r="A2" s="18"/>
      <c r="B2" s="211" t="s">
        <v>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18"/>
    </row>
    <row r="3" spans="1:16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1"/>
      <c r="N3" s="31"/>
      <c r="O3" s="18"/>
      <c r="P3" s="18"/>
    </row>
    <row r="4" spans="1:16" ht="22.5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18"/>
    </row>
    <row r="5" spans="1:17" ht="20.25" customHeight="1">
      <c r="A5" s="213" t="s">
        <v>100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7"/>
      <c r="Q5" s="8"/>
    </row>
    <row r="6" spans="1:16" ht="9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31"/>
      <c r="N6" s="31"/>
      <c r="O6" s="18"/>
      <c r="P6" s="18"/>
    </row>
    <row r="7" spans="1:16" ht="14.25" thickBot="1">
      <c r="A7" s="214" t="s">
        <v>2</v>
      </c>
      <c r="B7" s="215"/>
      <c r="C7" s="218" t="s">
        <v>3</v>
      </c>
      <c r="D7" s="218"/>
      <c r="E7" s="218"/>
      <c r="F7" s="218" t="s">
        <v>4</v>
      </c>
      <c r="G7" s="218" t="s">
        <v>5</v>
      </c>
      <c r="H7" s="218"/>
      <c r="I7" s="218" t="s">
        <v>6</v>
      </c>
      <c r="J7" s="218"/>
      <c r="K7" s="218"/>
      <c r="L7" s="21" t="s">
        <v>33</v>
      </c>
      <c r="M7" s="198" t="s">
        <v>7</v>
      </c>
      <c r="N7" s="198"/>
      <c r="O7" s="199"/>
      <c r="P7" s="18"/>
    </row>
    <row r="8" spans="1:16" ht="14.25" thickBot="1">
      <c r="A8" s="216"/>
      <c r="B8" s="217"/>
      <c r="C8" s="219"/>
      <c r="D8" s="219"/>
      <c r="E8" s="219"/>
      <c r="F8" s="219"/>
      <c r="G8" s="20" t="s">
        <v>8</v>
      </c>
      <c r="H8" s="20" t="s">
        <v>9</v>
      </c>
      <c r="I8" s="20" t="s">
        <v>8</v>
      </c>
      <c r="J8" s="20" t="s">
        <v>10</v>
      </c>
      <c r="K8" s="20" t="s">
        <v>9</v>
      </c>
      <c r="L8" s="10" t="s">
        <v>34</v>
      </c>
      <c r="M8" s="200"/>
      <c r="N8" s="200"/>
      <c r="O8" s="201"/>
      <c r="P8" s="18"/>
    </row>
    <row r="9" spans="1:16" ht="18" customHeight="1" thickBot="1">
      <c r="A9" s="167">
        <v>1</v>
      </c>
      <c r="B9" s="168"/>
      <c r="C9" s="169" t="s">
        <v>40</v>
      </c>
      <c r="D9" s="169"/>
      <c r="E9" s="169"/>
      <c r="F9" s="12" t="s">
        <v>41</v>
      </c>
      <c r="G9" s="12" t="s">
        <v>42</v>
      </c>
      <c r="H9" s="64">
        <v>1940</v>
      </c>
      <c r="I9" s="12">
        <v>11</v>
      </c>
      <c r="J9" s="41">
        <v>45398</v>
      </c>
      <c r="K9" s="13">
        <v>1901.88</v>
      </c>
      <c r="L9" s="240" t="s">
        <v>11</v>
      </c>
      <c r="M9" s="206">
        <f>K9</f>
        <v>1901.88</v>
      </c>
      <c r="N9" s="206"/>
      <c r="O9" s="241"/>
      <c r="P9" s="4"/>
    </row>
    <row r="10" spans="1:16" ht="18" customHeight="1" thickBot="1">
      <c r="A10" s="167"/>
      <c r="B10" s="168"/>
      <c r="C10" s="151" t="s">
        <v>43</v>
      </c>
      <c r="D10" s="151"/>
      <c r="E10" s="151"/>
      <c r="F10" s="151"/>
      <c r="G10" s="151"/>
      <c r="H10" s="151"/>
      <c r="I10" s="151"/>
      <c r="J10" s="151"/>
      <c r="K10" s="151"/>
      <c r="L10" s="240"/>
      <c r="M10" s="206"/>
      <c r="N10" s="206"/>
      <c r="O10" s="241"/>
      <c r="P10" s="4"/>
    </row>
    <row r="11" spans="1:18" ht="18" customHeight="1" thickBot="1">
      <c r="A11" s="167">
        <v>2</v>
      </c>
      <c r="B11" s="168"/>
      <c r="C11" s="169" t="s">
        <v>44</v>
      </c>
      <c r="D11" s="169"/>
      <c r="E11" s="169"/>
      <c r="F11" s="12" t="s">
        <v>45</v>
      </c>
      <c r="G11" s="12" t="s">
        <v>46</v>
      </c>
      <c r="H11" s="13">
        <v>1100</v>
      </c>
      <c r="I11" s="37">
        <v>334</v>
      </c>
      <c r="J11" s="43">
        <v>45398</v>
      </c>
      <c r="K11" s="13">
        <v>1056.6</v>
      </c>
      <c r="L11" s="240" t="s">
        <v>11</v>
      </c>
      <c r="M11" s="206">
        <f>K11</f>
        <v>1056.6</v>
      </c>
      <c r="N11" s="206"/>
      <c r="O11" s="241"/>
      <c r="P11" s="4"/>
      <c r="R11" s="8"/>
    </row>
    <row r="12" spans="1:16" ht="18" customHeight="1" thickBot="1">
      <c r="A12" s="167"/>
      <c r="B12" s="168"/>
      <c r="C12" s="151" t="s">
        <v>47</v>
      </c>
      <c r="D12" s="151"/>
      <c r="E12" s="151"/>
      <c r="F12" s="151"/>
      <c r="G12" s="151"/>
      <c r="H12" s="151"/>
      <c r="I12" s="151"/>
      <c r="J12" s="151"/>
      <c r="K12" s="151"/>
      <c r="L12" s="240"/>
      <c r="M12" s="206"/>
      <c r="N12" s="206"/>
      <c r="O12" s="241"/>
      <c r="P12" s="4"/>
    </row>
    <row r="13" spans="1:16" ht="18" customHeight="1" thickBot="1">
      <c r="A13" s="167">
        <v>3</v>
      </c>
      <c r="B13" s="168"/>
      <c r="C13" s="169" t="s">
        <v>48</v>
      </c>
      <c r="D13" s="169"/>
      <c r="E13" s="169"/>
      <c r="F13" s="12" t="s">
        <v>49</v>
      </c>
      <c r="G13" s="12" t="s">
        <v>50</v>
      </c>
      <c r="H13" s="13">
        <v>1100</v>
      </c>
      <c r="I13" s="12">
        <v>240</v>
      </c>
      <c r="J13" s="41">
        <v>45398</v>
      </c>
      <c r="K13" s="13">
        <v>845.28</v>
      </c>
      <c r="L13" s="240" t="s">
        <v>11</v>
      </c>
      <c r="M13" s="206">
        <f>K13</f>
        <v>845.28</v>
      </c>
      <c r="N13" s="206"/>
      <c r="O13" s="241"/>
      <c r="P13" s="4"/>
    </row>
    <row r="14" spans="1:16" ht="18" customHeight="1" thickBot="1">
      <c r="A14" s="167"/>
      <c r="B14" s="168"/>
      <c r="C14" s="151" t="s">
        <v>51</v>
      </c>
      <c r="D14" s="151"/>
      <c r="E14" s="151"/>
      <c r="F14" s="151"/>
      <c r="G14" s="151"/>
      <c r="H14" s="151"/>
      <c r="I14" s="151"/>
      <c r="J14" s="151"/>
      <c r="K14" s="151"/>
      <c r="L14" s="240"/>
      <c r="M14" s="206"/>
      <c r="N14" s="206"/>
      <c r="O14" s="241"/>
      <c r="P14" s="4"/>
    </row>
    <row r="15" spans="1:16" ht="18" customHeight="1" thickBot="1">
      <c r="A15" s="167">
        <v>4</v>
      </c>
      <c r="B15" s="168"/>
      <c r="C15" s="169" t="s">
        <v>69</v>
      </c>
      <c r="D15" s="169"/>
      <c r="E15" s="169"/>
      <c r="F15" s="12" t="s">
        <v>70</v>
      </c>
      <c r="G15" s="12" t="s">
        <v>71</v>
      </c>
      <c r="H15" s="13">
        <v>1370</v>
      </c>
      <c r="I15" s="129">
        <v>298</v>
      </c>
      <c r="J15" s="130">
        <v>45400</v>
      </c>
      <c r="K15" s="64">
        <v>1338.36</v>
      </c>
      <c r="L15" s="240" t="s">
        <v>11</v>
      </c>
      <c r="M15" s="206">
        <f>K15</f>
        <v>1338.36</v>
      </c>
      <c r="N15" s="206"/>
      <c r="O15" s="241"/>
      <c r="P15" s="4"/>
    </row>
    <row r="16" spans="1:16" ht="16.5" customHeight="1" thickBot="1">
      <c r="A16" s="242"/>
      <c r="B16" s="243"/>
      <c r="C16" s="247" t="s">
        <v>72</v>
      </c>
      <c r="D16" s="248"/>
      <c r="E16" s="248"/>
      <c r="F16" s="248"/>
      <c r="G16" s="248"/>
      <c r="H16" s="248"/>
      <c r="I16" s="248"/>
      <c r="J16" s="248"/>
      <c r="K16" s="249"/>
      <c r="L16" s="244"/>
      <c r="M16" s="245"/>
      <c r="N16" s="245"/>
      <c r="O16" s="246"/>
      <c r="P16" s="4"/>
    </row>
    <row r="17" spans="1:16" ht="13.5" thickBot="1">
      <c r="A17" s="253">
        <v>5</v>
      </c>
      <c r="B17" s="254"/>
      <c r="C17" s="257" t="s">
        <v>78</v>
      </c>
      <c r="D17" s="258"/>
      <c r="E17" s="259"/>
      <c r="F17" s="38" t="s">
        <v>79</v>
      </c>
      <c r="G17" s="39">
        <v>4504</v>
      </c>
      <c r="H17" s="122">
        <v>4050</v>
      </c>
      <c r="I17" s="40">
        <v>383</v>
      </c>
      <c r="J17" s="41">
        <v>45392</v>
      </c>
      <c r="K17" s="123">
        <v>4044</v>
      </c>
      <c r="L17" s="260"/>
      <c r="M17" s="262">
        <f>K17</f>
        <v>4044</v>
      </c>
      <c r="N17" s="263"/>
      <c r="O17" s="264"/>
      <c r="P17" s="18"/>
    </row>
    <row r="18" spans="1:16" ht="15.75" customHeight="1" thickBot="1">
      <c r="A18" s="255"/>
      <c r="B18" s="256"/>
      <c r="C18" s="268" t="s">
        <v>80</v>
      </c>
      <c r="D18" s="269"/>
      <c r="E18" s="269"/>
      <c r="F18" s="269"/>
      <c r="G18" s="269"/>
      <c r="H18" s="269"/>
      <c r="I18" s="269"/>
      <c r="J18" s="269"/>
      <c r="K18" s="270"/>
      <c r="L18" s="261"/>
      <c r="M18" s="265"/>
      <c r="N18" s="266"/>
      <c r="O18" s="267"/>
      <c r="P18" s="18"/>
    </row>
    <row r="19" spans="1:16" ht="23.25" customHeight="1" thickBot="1">
      <c r="A19" s="25"/>
      <c r="B19" s="72">
        <v>6</v>
      </c>
      <c r="C19" s="203" t="s">
        <v>56</v>
      </c>
      <c r="D19" s="204"/>
      <c r="E19" s="276"/>
      <c r="F19" s="62" t="s">
        <v>57</v>
      </c>
      <c r="G19" s="63">
        <v>1508</v>
      </c>
      <c r="H19" s="124">
        <v>12500</v>
      </c>
      <c r="I19" s="69">
        <v>2049</v>
      </c>
      <c r="J19" s="70">
        <v>45392</v>
      </c>
      <c r="K19" s="125">
        <v>12489.38</v>
      </c>
      <c r="L19" s="50" t="s">
        <v>11</v>
      </c>
      <c r="M19" s="277">
        <f>K19</f>
        <v>12489.38</v>
      </c>
      <c r="N19" s="278"/>
      <c r="O19" s="36"/>
      <c r="P19" s="4"/>
    </row>
    <row r="20" spans="1:16" ht="12.75" customHeight="1" thickBot="1">
      <c r="A20" s="27"/>
      <c r="B20" s="279" t="s">
        <v>90</v>
      </c>
      <c r="C20" s="280"/>
      <c r="D20" s="280"/>
      <c r="E20" s="280"/>
      <c r="F20" s="281"/>
      <c r="G20" s="280"/>
      <c r="H20" s="282"/>
      <c r="I20" s="282"/>
      <c r="J20" s="282"/>
      <c r="K20" s="282"/>
      <c r="L20" s="281"/>
      <c r="M20" s="282"/>
      <c r="N20" s="283"/>
      <c r="O20" s="26"/>
      <c r="P20" s="4"/>
    </row>
    <row r="21" spans="1:18" ht="24.75" customHeight="1" thickBot="1">
      <c r="A21" s="25"/>
      <c r="B21" s="34">
        <v>7</v>
      </c>
      <c r="C21" s="250" t="s">
        <v>75</v>
      </c>
      <c r="D21" s="250"/>
      <c r="E21" s="250"/>
      <c r="F21" s="23" t="s">
        <v>74</v>
      </c>
      <c r="G21" s="60" t="s">
        <v>76</v>
      </c>
      <c r="H21" s="61">
        <v>2200</v>
      </c>
      <c r="I21" s="46">
        <v>582</v>
      </c>
      <c r="J21" s="59">
        <v>45392</v>
      </c>
      <c r="K21" s="71">
        <v>1321.04</v>
      </c>
      <c r="L21" s="115" t="s">
        <v>11</v>
      </c>
      <c r="M21" s="284">
        <f>K21</f>
        <v>1321.04</v>
      </c>
      <c r="N21" s="285"/>
      <c r="O21" s="26"/>
      <c r="P21" s="4"/>
      <c r="R21" s="8"/>
    </row>
    <row r="22" spans="1:16" ht="13.5" thickBot="1">
      <c r="A22" s="27"/>
      <c r="B22" s="208" t="s">
        <v>91</v>
      </c>
      <c r="C22" s="251"/>
      <c r="D22" s="251"/>
      <c r="E22" s="251"/>
      <c r="F22" s="251"/>
      <c r="G22" s="251"/>
      <c r="H22" s="251"/>
      <c r="I22" s="252"/>
      <c r="J22" s="252"/>
      <c r="K22" s="251"/>
      <c r="L22" s="251"/>
      <c r="M22" s="251"/>
      <c r="N22" s="251"/>
      <c r="O22" s="26"/>
      <c r="P22" s="4"/>
    </row>
    <row r="23" spans="1:16" ht="27.75" customHeight="1" thickBot="1">
      <c r="A23" s="25"/>
      <c r="B23" s="110">
        <v>8</v>
      </c>
      <c r="C23" s="250" t="s">
        <v>59</v>
      </c>
      <c r="D23" s="250"/>
      <c r="E23" s="250"/>
      <c r="F23" s="23" t="s">
        <v>60</v>
      </c>
      <c r="G23" s="3" t="s">
        <v>77</v>
      </c>
      <c r="H23" s="126">
        <v>3500</v>
      </c>
      <c r="I23" s="69">
        <v>858</v>
      </c>
      <c r="J23" s="59">
        <v>45392</v>
      </c>
      <c r="K23" s="127">
        <v>2224.08</v>
      </c>
      <c r="L23" s="24" t="s">
        <v>11</v>
      </c>
      <c r="M23" s="206">
        <f>K23</f>
        <v>2224.08</v>
      </c>
      <c r="N23" s="206"/>
      <c r="O23" s="26"/>
      <c r="P23" s="4"/>
    </row>
    <row r="24" spans="1:18" ht="13.5" thickBot="1">
      <c r="A24" s="28"/>
      <c r="B24" s="208" t="s">
        <v>97</v>
      </c>
      <c r="C24" s="251"/>
      <c r="D24" s="251"/>
      <c r="E24" s="251"/>
      <c r="F24" s="251"/>
      <c r="G24" s="251"/>
      <c r="H24" s="251"/>
      <c r="I24" s="252"/>
      <c r="J24" s="252"/>
      <c r="K24" s="251"/>
      <c r="L24" s="251"/>
      <c r="M24" s="251"/>
      <c r="N24" s="251"/>
      <c r="O24" s="26"/>
      <c r="P24" s="4"/>
      <c r="R24" s="8"/>
    </row>
    <row r="25" spans="1:16" ht="19.5" customHeight="1" thickBot="1">
      <c r="A25" s="271" t="s">
        <v>28</v>
      </c>
      <c r="B25" s="272"/>
      <c r="C25" s="272"/>
      <c r="D25" s="272"/>
      <c r="E25" s="272"/>
      <c r="F25" s="272"/>
      <c r="G25" s="273">
        <f>H9+H11+H13+H15+H17+H19+H21+H23</f>
        <v>27760</v>
      </c>
      <c r="H25" s="273"/>
      <c r="I25" s="273">
        <f>K9+K11+K13+K15+K17+K19+K21+K23</f>
        <v>25220.620000000003</v>
      </c>
      <c r="J25" s="273"/>
      <c r="K25" s="273"/>
      <c r="L25" s="29"/>
      <c r="M25" s="274">
        <f>M9+M11+M13+M15+M17+M19+M21+M23</f>
        <v>25220.620000000003</v>
      </c>
      <c r="N25" s="274"/>
      <c r="O25" s="275"/>
      <c r="P25" s="4"/>
    </row>
    <row r="26" spans="1:16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2"/>
      <c r="N26" s="32"/>
      <c r="O26" s="4"/>
      <c r="P26" s="4"/>
    </row>
    <row r="27" spans="1:17" ht="30" customHeight="1">
      <c r="A27" s="184" t="s">
        <v>29</v>
      </c>
      <c r="B27" s="184"/>
      <c r="C27" s="184"/>
      <c r="D27" s="184"/>
      <c r="E27" s="184"/>
      <c r="F27" s="184" t="s">
        <v>30</v>
      </c>
      <c r="G27" s="184"/>
      <c r="H27" s="184"/>
      <c r="I27" s="184" t="s">
        <v>31</v>
      </c>
      <c r="J27" s="184"/>
      <c r="K27" s="184"/>
      <c r="L27" s="179" t="s">
        <v>82</v>
      </c>
      <c r="M27" s="179"/>
      <c r="N27" s="179"/>
      <c r="O27" s="179"/>
      <c r="P27" s="179"/>
      <c r="Q27" s="8"/>
    </row>
    <row r="28" spans="1:17" s="16" customFormat="1" ht="29.25" customHeight="1">
      <c r="A28" s="14"/>
      <c r="B28" s="182" t="s">
        <v>37</v>
      </c>
      <c r="C28" s="182"/>
      <c r="D28" s="182"/>
      <c r="E28" s="14"/>
      <c r="F28" s="182" t="s">
        <v>38</v>
      </c>
      <c r="G28" s="182"/>
      <c r="H28" s="182"/>
      <c r="I28" s="182" t="s">
        <v>39</v>
      </c>
      <c r="J28" s="182"/>
      <c r="K28" s="14"/>
      <c r="L28" s="183" t="s">
        <v>83</v>
      </c>
      <c r="M28" s="183"/>
      <c r="N28" s="183"/>
      <c r="O28" s="183"/>
      <c r="P28" s="183"/>
      <c r="Q28" s="15"/>
    </row>
    <row r="29" spans="1:16" ht="40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2"/>
      <c r="N29" s="32"/>
      <c r="O29" s="4"/>
      <c r="P29" s="4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2024-04-19T06:40:29Z</cp:lastPrinted>
  <dcterms:created xsi:type="dcterms:W3CDTF">2023-03-14T12:57:56Z</dcterms:created>
  <dcterms:modified xsi:type="dcterms:W3CDTF">2024-04-19T07:51:29Z</dcterms:modified>
  <cp:category/>
  <cp:version/>
  <cp:contentType/>
  <cp:contentStatus/>
</cp:coreProperties>
</file>