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IUL2022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<sst xmlns="http://schemas.openxmlformats.org/spreadsheetml/2006/main" count="55" uniqueCount="40">
  <si>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</si>
  <si>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</si>
  <si>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</si>
  <si>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</si>
  <si>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</si>
  <si>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</si>
  <si>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</si>
  <si>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</si>
  <si>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</si>
  <si>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</si>
  <si>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</si>
  <si>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</si>
  <si>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</si>
  <si>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</si>
  <si>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</si>
  <si>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</si>
  <si>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</si>
  <si>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</si>
  <si>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</si>
  <si>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</si>
  <si>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</si>
  <si>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</si>
  <si>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</si>
  <si>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</si>
  <si>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</si>
  <si>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</si>
  <si>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</si>
  <si>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</si>
  <si>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</si>
  <si>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</si>
  <si>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</si>
  <si>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</si>
  <si>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</si>
  <si>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</si>
  <si>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IULIE 2022</t>
    </r>
  </si>
  <si>
    <t>VALOARE DE CONTRACT pt IUL2022</t>
  </si>
  <si>
    <t xml:space="preserve"> VALOARE INVESTIGA|II VALIDATE pt IUL2022</t>
  </si>
  <si>
    <r>
      <t>RADIOLOGIE-IMAGISTICA  - furnizori priva\i</t>
    </r>
    <r>
      <rPr>
        <b/>
        <sz val="14"/>
        <rFont val="ArialUpR"/>
        <family val="0"/>
      </rPr>
      <t xml:space="preserve"> - LUNA IULIE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</si>
  <si>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IULIE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</si>
  <si>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IULIE 2022</t>
    </r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</si>
</sst>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5"/>
  <dimension ref="A1:G47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5" t="s">
        <v>0</v>
      </c>
      <c r="B3" s="105"/>
      <c r="C3" s="105"/>
      <c r="D3" s="105"/>
      <c r="E3" s="105"/>
    </row>
    <row r="4" spans="1:5" s="2" customFormat="1" ht="30.75" customHeight="1" thickBot="1">
      <c r="A4" s="18"/>
      <c r="B4" s="102" t="s">
        <v>34</v>
      </c>
      <c r="C4" s="102"/>
      <c r="D4" s="102"/>
      <c r="E4" s="102"/>
    </row>
    <row r="5" spans="1:6" s="10" customFormat="1" ht="28.5" customHeight="1">
      <c r="A5" s="90" t="s">
        <v>20</v>
      </c>
      <c r="B5" s="95" t="s">
        <v>21</v>
      </c>
      <c r="C5" s="90" t="s">
        <v>19</v>
      </c>
      <c r="D5" s="85" t="s">
        <v>35</v>
      </c>
      <c r="E5" s="97" t="s">
        <v>36</v>
      </c>
      <c r="F5" s="59" t="s">
        <v>31</v>
      </c>
    </row>
    <row r="6" spans="1:6" s="1" customFormat="1" ht="18.75" customHeight="1" thickBot="1">
      <c r="A6" s="91"/>
      <c r="B6" s="96"/>
      <c r="C6" s="91"/>
      <c r="D6" s="86"/>
      <c r="E6" s="98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52573.76</v>
      </c>
      <c r="E7" s="55">
        <v>52761</v>
      </c>
      <c r="F7" s="63">
        <f>E7-D7</f>
        <v>187.23999999999796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35149.84</v>
      </c>
      <c r="E8" s="56">
        <v>35211.19</v>
      </c>
      <c r="F8" s="63">
        <f>E8-D8</f>
        <v>61.35000000000582</v>
      </c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28271.65</v>
      </c>
      <c r="E9" s="56">
        <v>29076.51</v>
      </c>
      <c r="F9" s="63">
        <f>E9-D9</f>
        <v>804.859999999997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28360.52</v>
      </c>
      <c r="E10" s="56">
        <v>66645.11</v>
      </c>
      <c r="F10" s="63">
        <f>E10-D10</f>
        <v>38284.59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65848.51</v>
      </c>
      <c r="E11" s="56">
        <v>92177.52</v>
      </c>
      <c r="F11" s="63">
        <f>E11-D11</f>
        <v>26329.01000000001</v>
      </c>
    </row>
    <row r="12" spans="1:6" s="9" customFormat="1" ht="24" customHeight="1">
      <c r="A12" s="24">
        <v>6</v>
      </c>
      <c r="B12" s="21">
        <v>30496144</v>
      </c>
      <c r="C12" s="83" t="s">
        <v>33</v>
      </c>
      <c r="D12" s="62">
        <v>25278.58</v>
      </c>
      <c r="E12" s="79">
        <v>25278.58</v>
      </c>
      <c r="F12" s="84"/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16840</v>
      </c>
      <c r="F13" s="63">
        <f>E13-D13</f>
        <v>6840</v>
      </c>
    </row>
    <row r="14" spans="1:7" s="15" customFormat="1" ht="21.75" customHeight="1" thickBot="1">
      <c r="A14" s="99" t="s">
        <v>1</v>
      </c>
      <c r="B14" s="100"/>
      <c r="C14" s="101"/>
      <c r="D14" s="27">
        <f>SUM(D7:D13)</f>
        <v>245482.86</v>
      </c>
      <c r="E14" s="27">
        <f>SUM(E7:E13)</f>
        <v>317989.91000000003</v>
      </c>
      <c r="F14" s="61">
        <f>F7+F8+F9+F10+F11+F12+F13</f>
        <v>72507.05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2" t="s">
        <v>37</v>
      </c>
      <c r="C16" s="102"/>
      <c r="D16" s="102"/>
      <c r="E16" s="102"/>
      <c r="F16" s="54"/>
    </row>
    <row r="17" spans="1:6" s="10" customFormat="1" ht="28.5" customHeight="1">
      <c r="A17" s="90" t="s">
        <v>20</v>
      </c>
      <c r="B17" s="95" t="s">
        <v>21</v>
      </c>
      <c r="C17" s="90" t="s">
        <v>19</v>
      </c>
      <c r="D17" s="85" t="s">
        <v>35</v>
      </c>
      <c r="E17" s="97" t="s">
        <v>36</v>
      </c>
      <c r="F17" s="81"/>
    </row>
    <row r="18" spans="1:6" s="1" customFormat="1" ht="10.5" customHeight="1" thickBot="1">
      <c r="A18" s="103"/>
      <c r="B18" s="104"/>
      <c r="C18" s="103"/>
      <c r="D18" s="86"/>
      <c r="E18" s="98"/>
      <c r="F18" s="82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v>13165</v>
      </c>
      <c r="E19" s="72">
        <v>13165</v>
      </c>
      <c r="F19" s="80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v>7000</v>
      </c>
      <c r="E20" s="73">
        <v>8200</v>
      </c>
      <c r="F20" s="61">
        <f>E20-D20</f>
        <v>1200</v>
      </c>
    </row>
    <row r="21" spans="1:6" s="15" customFormat="1" ht="21.75" customHeight="1" thickBot="1">
      <c r="A21" s="87" t="s">
        <v>7</v>
      </c>
      <c r="B21" s="88"/>
      <c r="C21" s="89"/>
      <c r="D21" s="27">
        <f>SUM(D19:D20)</f>
        <v>20165</v>
      </c>
      <c r="E21" s="29">
        <f>SUM(E19:E20)</f>
        <v>21365</v>
      </c>
      <c r="F21" s="68"/>
    </row>
    <row r="22" ht="15">
      <c r="F22" s="68"/>
    </row>
    <row r="23" spans="1:6" s="2" customFormat="1" ht="37.5" customHeight="1" thickBot="1">
      <c r="A23" s="94" t="s">
        <v>38</v>
      </c>
      <c r="B23" s="94"/>
      <c r="C23" s="94"/>
      <c r="D23" s="94"/>
      <c r="E23" s="94"/>
      <c r="F23" s="54"/>
    </row>
    <row r="24" spans="1:6" s="10" customFormat="1" ht="28.5" customHeight="1">
      <c r="A24" s="90" t="s">
        <v>20</v>
      </c>
      <c r="B24" s="95" t="s">
        <v>21</v>
      </c>
      <c r="C24" s="90" t="s">
        <v>19</v>
      </c>
      <c r="D24" s="85" t="s">
        <v>35</v>
      </c>
      <c r="E24" s="97" t="s">
        <v>36</v>
      </c>
      <c r="F24" s="54"/>
    </row>
    <row r="25" spans="1:6" s="1" customFormat="1" ht="11.25" customHeight="1" thickBot="1">
      <c r="A25" s="91"/>
      <c r="B25" s="96"/>
      <c r="C25" s="91"/>
      <c r="D25" s="86"/>
      <c r="E25" s="98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1200</v>
      </c>
      <c r="E26" s="45">
        <v>1200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660</v>
      </c>
      <c r="E27" s="45">
        <v>420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780</v>
      </c>
      <c r="E28" s="45">
        <v>780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660</v>
      </c>
      <c r="E29" s="45">
        <v>660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2400</v>
      </c>
      <c r="E30" s="45">
        <v>2400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2220</v>
      </c>
      <c r="E31" s="45">
        <v>2220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1300</v>
      </c>
      <c r="E32" s="45">
        <v>480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9000</v>
      </c>
      <c r="E33" s="52">
        <v>9000</v>
      </c>
      <c r="F33" s="54"/>
    </row>
    <row r="34" spans="1:6" s="15" customFormat="1" ht="25.5" customHeight="1" thickBot="1">
      <c r="A34" s="87" t="s">
        <v>11</v>
      </c>
      <c r="B34" s="88"/>
      <c r="C34" s="89"/>
      <c r="D34" s="34">
        <f>SUM(D26:D33)</f>
        <v>18220</v>
      </c>
      <c r="E34" s="14">
        <f>SUM(E26:E33)</f>
        <v>17160</v>
      </c>
      <c r="F34" s="54"/>
    </row>
    <row r="35" ht="15">
      <c r="F35" s="54"/>
    </row>
    <row r="36" spans="1:6" s="2" customFormat="1" ht="41.25" customHeight="1" thickBot="1">
      <c r="A36" s="94" t="s">
        <v>39</v>
      </c>
      <c r="B36" s="94"/>
      <c r="C36" s="94"/>
      <c r="D36" s="94"/>
      <c r="E36" s="94"/>
      <c r="F36" s="54"/>
    </row>
    <row r="37" spans="1:6" s="10" customFormat="1" ht="28.5" customHeight="1">
      <c r="A37" s="90" t="s">
        <v>20</v>
      </c>
      <c r="B37" s="95" t="s">
        <v>21</v>
      </c>
      <c r="C37" s="90" t="s">
        <v>19</v>
      </c>
      <c r="D37" s="85" t="s">
        <v>35</v>
      </c>
      <c r="E37" s="97" t="s">
        <v>36</v>
      </c>
      <c r="F37" s="54"/>
    </row>
    <row r="38" spans="1:6" s="1" customFormat="1" ht="9.75" customHeight="1" thickBot="1">
      <c r="A38" s="91"/>
      <c r="B38" s="96"/>
      <c r="C38" s="91"/>
      <c r="D38" s="86"/>
      <c r="E38" s="98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f>69574.94+28750</f>
        <v>98324.94</v>
      </c>
      <c r="E39" s="76">
        <f>69916.62+32627</f>
        <v>102543.62</v>
      </c>
      <c r="F39" s="66">
        <f>341.68+3877</f>
        <v>4218.68</v>
      </c>
      <c r="G39" s="12"/>
    </row>
    <row r="40" spans="1:7" s="13" customFormat="1" ht="24" customHeight="1">
      <c r="A40" s="30">
        <v>2</v>
      </c>
      <c r="B40" s="21">
        <v>7964100</v>
      </c>
      <c r="C40" s="32" t="s">
        <v>28</v>
      </c>
      <c r="D40" s="70">
        <v>18085</v>
      </c>
      <c r="E40" s="77">
        <v>68585</v>
      </c>
      <c r="F40" s="66">
        <f>E40-D40</f>
        <v>50500</v>
      </c>
      <c r="G40" s="12"/>
    </row>
    <row r="41" spans="1:6" s="9" customFormat="1" ht="29.25" customHeight="1" thickBot="1">
      <c r="A41" s="46">
        <v>3</v>
      </c>
      <c r="B41" s="47">
        <v>4342863</v>
      </c>
      <c r="C41" s="48" t="s">
        <v>12</v>
      </c>
      <c r="D41" s="75">
        <v>99000</v>
      </c>
      <c r="E41" s="78">
        <v>98993</v>
      </c>
      <c r="F41" s="64"/>
    </row>
    <row r="42" spans="1:6" s="15" customFormat="1" ht="25.5" customHeight="1" thickBot="1">
      <c r="A42" s="87" t="s">
        <v>13</v>
      </c>
      <c r="B42" s="88"/>
      <c r="C42" s="89"/>
      <c r="D42" s="14">
        <f>SUM(D39:D41)</f>
        <v>215409.94</v>
      </c>
      <c r="E42" s="14">
        <f>SUM(E39:E41)</f>
        <v>270121.62</v>
      </c>
      <c r="F42" s="65">
        <f>F39+F40</f>
        <v>54718.68</v>
      </c>
    </row>
    <row r="43" ht="15.75" thickBot="1"/>
    <row r="44" spans="1:6" ht="27.75" customHeight="1" thickBot="1">
      <c r="A44" s="92" t="s">
        <v>22</v>
      </c>
      <c r="B44" s="93"/>
      <c r="C44" s="93"/>
      <c r="D44" s="28">
        <f>D14+D21+D34+D42</f>
        <v>499277.8</v>
      </c>
      <c r="E44" s="58">
        <f>E14+E21+E34+E42</f>
        <v>626636.53</v>
      </c>
      <c r="F44" s="61">
        <f>F14+F20+F42</f>
        <v>128425.73000000001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</f>
        <v>128425.73000000001</v>
      </c>
    </row>
    <row r="47" spans="1:5" s="110" customFormat="1" ht="21.75" customHeight="1">
      <c r="A47" s="106"/>
      <c r="B47" s="106"/>
      <c r="C47" s="107"/>
      <c r="D47" s="108"/>
      <c r="E47" s="109"/>
    </row>
  </sheetData>
  <sheetProtection/>
  <mergeCells count="30"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  <mergeCell ref="A21:C21"/>
    <mergeCell ref="A23:E23"/>
    <mergeCell ref="A24:A25"/>
    <mergeCell ref="B24:B25"/>
    <mergeCell ref="C24:C25"/>
    <mergeCell ref="D24:D25"/>
    <mergeCell ref="E24:E25"/>
    <mergeCell ref="A14:C14"/>
    <mergeCell ref="B16:E16"/>
    <mergeCell ref="A17:A18"/>
    <mergeCell ref="B17:B18"/>
    <mergeCell ref="C17:C18"/>
    <mergeCell ref="D17:D18"/>
    <mergeCell ref="E17:E18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2022-08-16T11:16:21Z</cp:lastPrinted>
  <dcterms:created xsi:type="dcterms:W3CDTF">2006-01-27T07:43:28Z</dcterms:created>
  <dcterms:modified xsi:type="dcterms:W3CDTF">2022-08-16T11:16:47Z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