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LAB" sheetId="1" r:id="rId1"/>
    <sheet name="RAD" sheetId="2" r:id="rId2"/>
    <sheet name="RAD-aditionale" sheetId="3" r:id="rId3"/>
    <sheet name="Foaie2" sheetId="4" r:id="rId4"/>
  </sheets>
  <definedNames/>
  <calcPr fullCalcOnLoad="1"/>
</workbook>
</file>

<file path=xl/sharedStrings.xml><?xml version="1.0" encoding="utf-8"?>
<sst xmlns="http://schemas.openxmlformats.org/spreadsheetml/2006/main" count="176" uniqueCount="106">
  <si>
    <t>CAS Braila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</si>
  <si>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</si>
  <si>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</si>
  <si>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</si>
  <si>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</si>
  <si>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</si>
  <si>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</si>
  <si>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Valoare de plata</t>
  </si>
  <si>
    <t>Numar</t>
  </si>
  <si>
    <t>Valoare</t>
  </si>
  <si>
    <t>Data</t>
  </si>
  <si>
    <t>SC DIAMED CENTER SRL</t>
  </si>
  <si>
    <t>14721295</t>
  </si>
  <si>
    <t>1739</t>
  </si>
  <si>
    <t/>
  </si>
  <si>
    <t>C.M.I. LABORATOR CLINIC DE ANALIZE MEDICALE - DR. VARZARU VICTORIA</t>
  </si>
  <si>
    <t>20185990</t>
  </si>
  <si>
    <t>1802</t>
  </si>
  <si>
    <t>Cont bancar: RO78BRDE090SV01950800900, BRD Suc. Braila</t>
  </si>
  <si>
    <t>MEDICOTEST</t>
  </si>
  <si>
    <t>4486524</t>
  </si>
  <si>
    <t>1810</t>
  </si>
  <si>
    <t>Cont bancar: RO50TREZ3065069XXX006815, TREZORERIA GALATI</t>
  </si>
  <si>
    <t>SPITALUL DE PNEUMOFTIZIOLOGIE</t>
  </si>
  <si>
    <t>11333442</t>
  </si>
  <si>
    <t>1823</t>
  </si>
  <si>
    <t>Cont bancar: RO13TREZ15121F332100XXXX, TREZORERIE</t>
  </si>
  <si>
    <t>INVESTIGATII MEDICALE PRAXIS SRL</t>
  </si>
  <si>
    <t>9550768</t>
  </si>
  <si>
    <t>1828</t>
  </si>
  <si>
    <t>Cont bancar: RO19BACX0000000834959000, UNICREDIT TIRIAC BANK SA</t>
  </si>
  <si>
    <t>S.C.NEWVITALCLINIC S.R.L.</t>
  </si>
  <si>
    <t>30496144</t>
  </si>
  <si>
    <t>1832</t>
  </si>
  <si>
    <t>Total general:</t>
  </si>
  <si>
    <t>Director general</t>
  </si>
  <si>
    <t>Direcţia economică, 
Director executiv</t>
  </si>
  <si>
    <t>Direcţia RFPP
Director executiv</t>
  </si>
  <si>
    <t>ANEXA 1</t>
  </si>
  <si>
    <t>din care:</t>
  </si>
  <si>
    <t>Monitorizari</t>
  </si>
  <si>
    <t>SC CYTOPATH SRL</t>
  </si>
  <si>
    <t>Cont bancar: RO59TREZ1515069XXX002101, TREZORERIE</t>
  </si>
  <si>
    <t>DR. CAMELIA NEDELCU</t>
  </si>
  <si>
    <t>EC.MARIANA BUDES</t>
  </si>
  <si>
    <t>MARINELA ICHIM</t>
  </si>
  <si>
    <t>C.M.I.MARDARE SEBASTIAN</t>
  </si>
  <si>
    <t>20665530</t>
  </si>
  <si>
    <t>1339</t>
  </si>
  <si>
    <t>Cont bancar: RO84BRDE090SV45672460900, BANCA ROMANA DE DEZVOLTARE</t>
  </si>
  <si>
    <t>C.M.I.CRISTEA ELENA LACRAMIOARA</t>
  </si>
  <si>
    <t>20029621</t>
  </si>
  <si>
    <t>1384</t>
  </si>
  <si>
    <t>Cont bancar: RO81BACX0000003002736000, UNICREDIT BANK, Bucureşti</t>
  </si>
  <si>
    <t>C.M.I.VODA RALUCA - OANA</t>
  </si>
  <si>
    <t>19663667</t>
  </si>
  <si>
    <t>1480</t>
  </si>
  <si>
    <t>Cont bancar: RO39RNCB0048025683060001, BANCA COMERCIALA ROMANA</t>
  </si>
  <si>
    <t>S.C. RADIOLOGIE,IMAGISTICA MEDICALA DR. BANCEANU ELENA SRL</t>
  </si>
  <si>
    <t>18039992</t>
  </si>
  <si>
    <t>1732</t>
  </si>
  <si>
    <t>Cont bancar: RO55TREZ1515069XXX004210, TREZORERIE</t>
  </si>
  <si>
    <t>SPITALUL CLINIC JUDETEAN DE URGENTA BRAILA</t>
  </si>
  <si>
    <t>4342863</t>
  </si>
  <si>
    <t>1821</t>
  </si>
  <si>
    <t>VENETIA MEDICAL SRL</t>
  </si>
  <si>
    <t>7964100</t>
  </si>
  <si>
    <t>Cont bancar: RO35TREZ1515069XXX000690, TREZORERIE</t>
  </si>
  <si>
    <t>CENTRUL MEDICAL MATEUS</t>
  </si>
  <si>
    <t>41937378</t>
  </si>
  <si>
    <t>1834</t>
  </si>
  <si>
    <t>Cont bancar: RO68TREZ1515069XXX012415, Trezoreria Braila</t>
  </si>
  <si>
    <t>MEDIMA HEALTH SA</t>
  </si>
  <si>
    <t>37839517</t>
  </si>
  <si>
    <t>1835</t>
  </si>
  <si>
    <t>S.C.RADOVA MEDICAL S.R.L.</t>
  </si>
  <si>
    <t>37076849</t>
  </si>
  <si>
    <t>4463</t>
  </si>
  <si>
    <t>Cont bancar: RO44TREZ1515069XXX010325, Trezoreria Braila</t>
  </si>
  <si>
    <t>ANEXA 2</t>
  </si>
  <si>
    <t>4721239</t>
  </si>
  <si>
    <t>SPITALUL ORASENESC FAUREI</t>
  </si>
  <si>
    <t>1718</t>
  </si>
  <si>
    <t>2919</t>
  </si>
  <si>
    <t>CMI STAMATE MARIA MAGDALENA</t>
  </si>
  <si>
    <t>20161826</t>
  </si>
  <si>
    <t>Cont bancar: RO41BREL0002001080110100, LIBRA INTERNET BANK</t>
  </si>
  <si>
    <t>ANEXA 3</t>
  </si>
  <si>
    <t>Intocmit,</t>
  </si>
  <si>
    <t>EC. DANIELA LUNGU</t>
  </si>
  <si>
    <t>S.C. MNT HEALTHCARE EUROPE</t>
  </si>
  <si>
    <t xml:space="preserve">Cont bancar:RO65TREZ7005069XXX014612, TREZORERIE </t>
  </si>
  <si>
    <t>SC KALIOPHION MEDICAL SRL</t>
  </si>
  <si>
    <t>Cont bancar: RO29TREZ1515069XXX008364, TREZORERIE</t>
  </si>
  <si>
    <t>Cont bancar: RO45TREZ7005069XXX015457, TREZORERIA SECTOR 6 BUCURESTI</t>
  </si>
  <si>
    <t>OUG 15/2022</t>
  </si>
  <si>
    <t xml:space="preserve">          Cont bancar: RO13TREZ15121F332100XXXX, TREZORERIE</t>
  </si>
  <si>
    <t xml:space="preserve">          Cont bancar: RO57TREZ15321F332100XXXX, TREZORERIE</t>
  </si>
  <si>
    <t>Suma contractata</t>
  </si>
  <si>
    <t>Plata partiala 15/09/2023 = 52% din contract</t>
  </si>
  <si>
    <t>Cont bancar: RO93TREZ1515069XXX010316, Trezoreria Braila</t>
  </si>
  <si>
    <t xml:space="preserve">Monitorizari/Preventii </t>
  </si>
  <si>
    <t>LABORATOARE -DECEMBRIE 2023</t>
  </si>
  <si>
    <t>RADIOLOGIE - IMAGISTICA (inclusiv SPITALE)  -DECEMBRIE 2023</t>
  </si>
  <si>
    <t xml:space="preserve">RADIOLOGIE - IMAGISTICA (acte aditionale)  -DECEMBRIE 2023 </t>
  </si>
  <si>
    <t xml:space="preserve">Cont bancar: RO56TREZ7015069XXX022957, TREZ BUCURESTI SC.1BUCURESTI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</si>
</sst>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mmmmm\ yyyy"/>
    <numFmt numFmtId="173" formatCode="#0.00"/>
    <numFmt numFmtId="174" formatCode="#,##0.00;[Red]#,##0.00"/>
    <numFmt numFmtId="175" formatCode="[$-409]dddd\,\ mmmm\ d\,\ yyyy"/>
    <numFmt numFmtId="176" formatCode="[$-409]d\-mmm\-yy;@"/>
    <numFmt numFmtId="177" formatCode="[$-418]d\ mmmm\ yyyy;@"/>
    <numFmt numFmtId="178" formatCode="[$-418]d\-mmm\-yyyy;@"/>
    <numFmt numFmtId="179" formatCode="[$-409]dd\-mmm\-yy;@"/>
    <numFmt numFmtId="180" formatCode="[$-409]d\-mmm\-yyyy;@"/>
    <numFmt numFmtId="181" formatCode="[$-409]h:mm:ss\ AM/PM"/>
    <numFmt numFmtId="182" formatCode="dd\-mm\-yyyy"/>
  </numFmts>
  <fonts count="62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10"/>
      <color indexed="8"/>
      <name val="sansserif"/>
      <family val="0"/>
    </font>
    <font>
      <b/>
      <sz val="18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sansserif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3"/>
      <name val="Times New Roman"/>
      <family val="0"/>
    </font>
    <font>
      <i/>
      <sz val="11"/>
      <color indexed="8"/>
      <name val="sansserif"/>
      <family val="0"/>
    </font>
    <font>
      <sz val="11"/>
      <color indexed="8"/>
      <name val="sansserif"/>
      <family val="0"/>
    </font>
    <font>
      <sz val="11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9"/>
      </left>
      <right style="medium">
        <color indexed="8"/>
      </right>
      <top style="medium"/>
      <bottom>
        <color indexed="63"/>
      </bottom>
    </border>
    <border>
      <left>
        <color indexed="9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9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>
        <color indexed="9"/>
      </top>
      <bottom style="medium"/>
    </border>
    <border>
      <left style="medium">
        <color indexed="8"/>
      </left>
      <right style="medium">
        <color indexed="8"/>
      </right>
      <top>
        <color indexed="9"/>
      </top>
      <bottom style="medium"/>
    </border>
    <border>
      <left style="medium">
        <color indexed="8"/>
      </left>
      <right>
        <color indexed="63"/>
      </right>
      <top>
        <color indexed="9"/>
      </top>
      <bottom>
        <color indexed="9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9"/>
      </top>
      <bottom style="medium"/>
    </border>
    <border>
      <left>
        <color indexed="9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9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/>
      <right style="medium">
        <color indexed="8"/>
      </right>
      <top>
        <color indexed="9"/>
      </top>
      <bottom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0" borderId="2" applyNumberFormat="0" applyFill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7" borderId="3" applyNumberFormat="0" applyAlignment="0" applyProtection="0"/>
    <xf numFmtId="0" fontId="5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4" fontId="6" fillId="33" borderId="0" xfId="0" applyNumberFormat="1" applyFont="1" applyFill="1" applyAlignment="1">
      <alignment horizontal="left" vertical="top" wrapText="1"/>
    </xf>
    <xf numFmtId="4" fontId="1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1" fillId="33" borderId="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top" wrapText="1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33" borderId="0" xfId="50" applyFont="1" applyFill="1" applyAlignment="1">
      <alignment horizontal="left" vertical="top" wrapText="1"/>
      <protection/>
    </xf>
    <xf numFmtId="4" fontId="1" fillId="33" borderId="0" xfId="50" applyNumberFormat="1" applyFont="1" applyFill="1" applyAlignment="1">
      <alignment horizontal="left" vertical="top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9" fillId="34" borderId="12" xfId="0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4" fontId="4" fillId="34" borderId="17" xfId="0" applyNumberFormat="1" applyFont="1" applyFill="1" applyBorder="1" applyAlignment="1">
      <alignment horizontal="right" vertical="center" wrapText="1"/>
    </xf>
    <xf numFmtId="4" fontId="17" fillId="33" borderId="0" xfId="0" applyNumberFormat="1" applyFont="1" applyFill="1" applyAlignment="1">
      <alignment horizontal="left" vertical="top" wrapText="1"/>
    </xf>
    <xf numFmtId="4" fontId="18" fillId="33" borderId="0" xfId="50" applyNumberFormat="1" applyFont="1" applyFill="1" applyAlignment="1">
      <alignment horizontal="left" vertical="top" wrapText="1"/>
      <protection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174" fontId="3" fillId="33" borderId="10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50" applyFont="1" applyFill="1" applyBorder="1" applyAlignment="1">
      <alignment horizontal="left" vertical="center" wrapText="1"/>
      <protection/>
    </xf>
    <xf numFmtId="0" fontId="3" fillId="35" borderId="22" xfId="50" applyFont="1" applyFill="1" applyBorder="1" applyAlignment="1">
      <alignment horizontal="left" vertical="center" wrapText="1"/>
      <protection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3" borderId="10" xfId="0" applyNumberFormat="1" applyFont="1" applyFill="1" applyBorder="1" applyAlignment="1">
      <alignment horizontal="left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/>
    </xf>
    <xf numFmtId="0" fontId="16" fillId="33" borderId="27" xfId="0" applyFont="1" applyFill="1" applyBorder="1" applyAlignment="1">
      <alignment horizontal="left" vertical="center" wrapText="1"/>
    </xf>
    <xf numFmtId="0" fontId="3" fillId="36" borderId="28" xfId="0" applyFont="1" applyFill="1" applyBorder="1" applyAlignment="1">
      <alignment horizontal="left" vertical="center" wrapText="1"/>
    </xf>
    <xf numFmtId="182" fontId="3" fillId="36" borderId="28" xfId="0" applyNumberFormat="1" applyFont="1" applyFill="1" applyBorder="1" applyAlignment="1">
      <alignment horizontal="left" vertical="center" wrapText="1"/>
    </xf>
    <xf numFmtId="0" fontId="3" fillId="36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  <xf numFmtId="182" fontId="3" fillId="33" borderId="28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32" xfId="0" applyFont="1" applyFill="1" applyBorder="1" applyAlignment="1">
      <alignment horizontal="left" vertical="center"/>
    </xf>
    <xf numFmtId="182" fontId="3" fillId="33" borderId="33" xfId="0" applyNumberFormat="1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left" vertical="center" wrapText="1"/>
    </xf>
    <xf numFmtId="182" fontId="3" fillId="35" borderId="10" xfId="0" applyNumberFormat="1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182" fontId="3" fillId="33" borderId="36" xfId="0" applyNumberFormat="1" applyFont="1" applyFill="1" applyBorder="1" applyAlignment="1">
      <alignment horizontal="left" vertical="center" wrapText="1"/>
    </xf>
    <xf numFmtId="173" fontId="3" fillId="33" borderId="31" xfId="0" applyNumberFormat="1" applyFont="1" applyFill="1" applyBorder="1" applyAlignment="1">
      <alignment horizontal="right" vertical="center" wrapText="1"/>
    </xf>
    <xf numFmtId="0" fontId="0" fillId="0" borderId="37" xfId="0" applyBorder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4" fillId="33" borderId="34" xfId="50" applyFont="1" applyFill="1" applyBorder="1" applyAlignment="1">
      <alignment horizontal="center" vertical="center" wrapText="1"/>
      <protection/>
    </xf>
    <xf numFmtId="0" fontId="4" fillId="33" borderId="39" xfId="50" applyFont="1" applyFill="1" applyBorder="1" applyAlignment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/>
    </xf>
    <xf numFmtId="4" fontId="3" fillId="33" borderId="39" xfId="0" applyNumberFormat="1" applyFont="1" applyFill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left" vertical="top" wrapText="1"/>
    </xf>
    <xf numFmtId="4" fontId="0" fillId="0" borderId="0" xfId="0" applyNumberFormat="1" applyAlignment="1">
      <alignment horizontal="right"/>
    </xf>
    <xf numFmtId="4" fontId="1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Alignment="1">
      <alignment horizontal="right" vertical="top" wrapText="1"/>
    </xf>
    <xf numFmtId="4" fontId="10" fillId="35" borderId="34" xfId="0" applyNumberFormat="1" applyFont="1" applyFill="1" applyBorder="1" applyAlignment="1">
      <alignment horizontal="center" vertical="center" wrapText="1"/>
    </xf>
    <xf numFmtId="4" fontId="1" fillId="33" borderId="0" xfId="50" applyNumberFormat="1" applyFont="1" applyFill="1" applyAlignment="1">
      <alignment horizontal="right" vertical="top" wrapText="1"/>
      <protection/>
    </xf>
    <xf numFmtId="4" fontId="1" fillId="5" borderId="39" xfId="0" applyNumberFormat="1" applyFont="1" applyFill="1" applyBorder="1" applyAlignment="1">
      <alignment horizontal="right" vertical="top" wrapText="1"/>
    </xf>
    <xf numFmtId="4" fontId="1" fillId="5" borderId="27" xfId="0" applyNumberFormat="1" applyFont="1" applyFill="1" applyBorder="1" applyAlignment="1">
      <alignment horizontal="right" vertical="top" wrapText="1"/>
    </xf>
    <xf numFmtId="4" fontId="1" fillId="5" borderId="38" xfId="0" applyNumberFormat="1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4" fontId="1" fillId="33" borderId="37" xfId="0" applyNumberFormat="1" applyFont="1" applyFill="1" applyBorder="1" applyAlignment="1">
      <alignment horizontal="left" vertical="top" wrapText="1"/>
    </xf>
    <xf numFmtId="4" fontId="0" fillId="0" borderId="41" xfId="0" applyNumberFormat="1" applyBorder="1" applyAlignment="1">
      <alignment/>
    </xf>
    <xf numFmtId="0" fontId="3" fillId="33" borderId="42" xfId="0" applyFont="1" applyFill="1" applyBorder="1" applyAlignment="1">
      <alignment horizontal="center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0" fontId="9" fillId="34" borderId="34" xfId="0" applyFont="1" applyFill="1" applyBorder="1" applyAlignment="1">
      <alignment horizontal="center" vertical="center" wrapText="1"/>
    </xf>
    <xf numFmtId="4" fontId="9" fillId="34" borderId="43" xfId="0" applyNumberFormat="1" applyFont="1" applyFill="1" applyBorder="1" applyAlignment="1">
      <alignment horizontal="right" vertical="center" wrapText="1"/>
    </xf>
    <xf numFmtId="4" fontId="1" fillId="5" borderId="44" xfId="0" applyNumberFormat="1" applyFont="1" applyFill="1" applyBorder="1" applyAlignment="1">
      <alignment horizontal="right" vertical="top" wrapText="1"/>
    </xf>
    <xf numFmtId="4" fontId="20" fillId="5" borderId="44" xfId="0" applyNumberFormat="1" applyFont="1" applyFill="1" applyBorder="1" applyAlignment="1">
      <alignment horizontal="center" vertical="top" wrapText="1"/>
    </xf>
    <xf numFmtId="4" fontId="10" fillId="35" borderId="44" xfId="0" applyNumberFormat="1" applyFont="1" applyFill="1" applyBorder="1" applyAlignment="1">
      <alignment horizontal="center" vertical="center" wrapText="1"/>
    </xf>
    <xf numFmtId="4" fontId="21" fillId="36" borderId="44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44" xfId="0" applyFill="1" applyBorder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182" fontId="3" fillId="33" borderId="31" xfId="0" applyNumberFormat="1" applyFont="1" applyFill="1" applyBorder="1" applyAlignment="1">
      <alignment horizontal="left" vertical="center" wrapText="1"/>
    </xf>
    <xf numFmtId="0" fontId="61" fillId="33" borderId="33" xfId="0" applyFont="1" applyFill="1" applyBorder="1" applyAlignment="1">
      <alignment horizontal="left" vertical="center" wrapText="1"/>
    </xf>
    <xf numFmtId="0" fontId="16" fillId="33" borderId="34" xfId="0" applyFont="1" applyFill="1" applyBorder="1" applyAlignment="1">
      <alignment horizontal="left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41" xfId="0" applyNumberFormat="1" applyFont="1" applyFill="1" applyBorder="1" applyAlignment="1">
      <alignment horizontal="center" vertical="center" wrapText="1"/>
    </xf>
    <xf numFmtId="4" fontId="3" fillId="33" borderId="37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33" xfId="0" applyNumberFormat="1" applyFont="1" applyFill="1" applyBorder="1" applyAlignment="1">
      <alignment horizontal="left" vertical="center" wrapText="1"/>
    </xf>
    <xf numFmtId="4" fontId="3" fillId="33" borderId="35" xfId="0" applyNumberFormat="1" applyFont="1" applyFill="1" applyBorder="1" applyAlignment="1">
      <alignment horizontal="center" vertical="center" wrapText="1"/>
    </xf>
    <xf numFmtId="4" fontId="3" fillId="33" borderId="21" xfId="50" applyNumberFormat="1" applyFont="1" applyFill="1" applyBorder="1" applyAlignment="1">
      <alignment horizontal="center" vertical="center" wrapText="1"/>
      <protection/>
    </xf>
    <xf numFmtId="4" fontId="3" fillId="33" borderId="27" xfId="50" applyNumberFormat="1" applyFont="1" applyFill="1" applyBorder="1" applyAlignment="1">
      <alignment horizontal="center" vertical="center" wrapText="1"/>
      <protection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31" xfId="0" applyNumberFormat="1" applyFont="1" applyFill="1" applyBorder="1" applyAlignment="1">
      <alignment horizontal="right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1" fillId="5" borderId="45" xfId="0" applyNumberFormat="1" applyFont="1" applyFill="1" applyBorder="1" applyAlignment="1">
      <alignment horizontal="center" vertical="top" wrapText="1"/>
    </xf>
    <xf numFmtId="4" fontId="1" fillId="5" borderId="18" xfId="0" applyNumberFormat="1" applyFont="1" applyFill="1" applyBorder="1" applyAlignment="1">
      <alignment horizontal="center" vertical="top" wrapText="1"/>
    </xf>
    <xf numFmtId="4" fontId="1" fillId="5" borderId="45" xfId="0" applyNumberFormat="1" applyFont="1" applyFill="1" applyBorder="1" applyAlignment="1">
      <alignment horizontal="center" vertical="top"/>
    </xf>
    <xf numFmtId="4" fontId="1" fillId="5" borderId="18" xfId="0" applyNumberFormat="1" applyFont="1" applyFill="1" applyBorder="1" applyAlignment="1">
      <alignment horizontal="center" vertical="top"/>
    </xf>
    <xf numFmtId="0" fontId="12" fillId="34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4" fontId="12" fillId="10" borderId="34" xfId="0" applyNumberFormat="1" applyFont="1" applyFill="1" applyBorder="1" applyAlignment="1">
      <alignment horizontal="center" vertical="center" wrapText="1"/>
    </xf>
    <xf numFmtId="4" fontId="10" fillId="35" borderId="44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13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wrapText="1"/>
    </xf>
    <xf numFmtId="172" fontId="8" fillId="36" borderId="46" xfId="0" applyNumberFormat="1" applyFont="1" applyFill="1" applyBorder="1" applyAlignment="1">
      <alignment horizontal="center" vertical="center" wrapText="1"/>
    </xf>
    <xf numFmtId="172" fontId="8" fillId="36" borderId="3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right" vertical="center" wrapText="1"/>
    </xf>
    <xf numFmtId="0" fontId="2" fillId="33" borderId="48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44" xfId="0" applyNumberFormat="1" applyFont="1" applyFill="1" applyBorder="1" applyAlignment="1">
      <alignment horizontal="right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left" vertical="center" wrapText="1"/>
    </xf>
    <xf numFmtId="4" fontId="12" fillId="34" borderId="34" xfId="0" applyNumberFormat="1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left" vertical="center" wrapText="1"/>
    </xf>
    <xf numFmtId="4" fontId="10" fillId="36" borderId="44" xfId="0" applyNumberFormat="1" applyFont="1" applyFill="1" applyBorder="1" applyAlignment="1">
      <alignment horizontal="center" vertical="center"/>
    </xf>
    <xf numFmtId="4" fontId="12" fillId="34" borderId="0" xfId="0" applyNumberFormat="1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58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4" fontId="4" fillId="33" borderId="44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4" fontId="4" fillId="33" borderId="13" xfId="0" applyNumberFormat="1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center" wrapText="1"/>
    </xf>
    <xf numFmtId="4" fontId="12" fillId="34" borderId="11" xfId="0" applyNumberFormat="1" applyFont="1" applyFill="1" applyBorder="1" applyAlignment="1">
      <alignment horizontal="center" vertical="center" wrapText="1"/>
    </xf>
    <xf numFmtId="4" fontId="10" fillId="35" borderId="11" xfId="0" applyNumberFormat="1" applyFont="1" applyFill="1" applyBorder="1" applyAlignment="1">
      <alignment horizontal="center" vertical="center" wrapText="1"/>
    </xf>
    <xf numFmtId="4" fontId="10" fillId="35" borderId="34" xfId="0" applyNumberFormat="1" applyFont="1" applyFill="1" applyBorder="1" applyAlignment="1">
      <alignment horizontal="center" vertical="center" wrapText="1"/>
    </xf>
    <xf numFmtId="4" fontId="4" fillId="34" borderId="60" xfId="0" applyNumberFormat="1" applyFont="1" applyFill="1" applyBorder="1" applyAlignment="1">
      <alignment horizontal="center" vertical="center"/>
    </xf>
    <xf numFmtId="4" fontId="4" fillId="34" borderId="1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12" fillId="34" borderId="41" xfId="0" applyNumberFormat="1" applyFont="1" applyFill="1" applyBorder="1" applyAlignment="1">
      <alignment horizontal="center" vertical="center" wrapText="1"/>
    </xf>
    <xf numFmtId="4" fontId="12" fillId="34" borderId="19" xfId="0" applyNumberFormat="1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4" fontId="10" fillId="33" borderId="63" xfId="0" applyNumberFormat="1" applyFont="1" applyFill="1" applyBorder="1" applyAlignment="1">
      <alignment horizontal="center" vertical="center"/>
    </xf>
    <xf numFmtId="4" fontId="10" fillId="33" borderId="64" xfId="0" applyNumberFormat="1" applyFont="1" applyFill="1" applyBorder="1" applyAlignment="1">
      <alignment horizontal="center" vertical="center"/>
    </xf>
    <xf numFmtId="4" fontId="10" fillId="33" borderId="34" xfId="0" applyNumberFormat="1" applyFont="1" applyFill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right" vertical="center" wrapText="1"/>
    </xf>
    <xf numFmtId="4" fontId="12" fillId="34" borderId="65" xfId="0" applyNumberFormat="1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left" vertical="center" wrapText="1"/>
    </xf>
    <xf numFmtId="0" fontId="3" fillId="33" borderId="63" xfId="0" applyFont="1" applyFill="1" applyBorder="1" applyAlignment="1">
      <alignment horizontal="left" vertical="center" wrapText="1"/>
    </xf>
    <xf numFmtId="0" fontId="2" fillId="33" borderId="0" xfId="50" applyFont="1" applyFill="1" applyAlignment="1">
      <alignment horizontal="left" vertical="top" wrapText="1"/>
      <protection/>
    </xf>
    <xf numFmtId="0" fontId="7" fillId="33" borderId="0" xfId="50" applyFont="1" applyFill="1" applyAlignment="1">
      <alignment horizontal="center" wrapText="1"/>
      <protection/>
    </xf>
    <xf numFmtId="172" fontId="8" fillId="36" borderId="0" xfId="0" applyNumberFormat="1" applyFont="1" applyFill="1" applyAlignment="1">
      <alignment horizontal="center" vertical="center" wrapText="1"/>
    </xf>
    <xf numFmtId="0" fontId="4" fillId="33" borderId="49" xfId="50" applyFont="1" applyFill="1" applyBorder="1" applyAlignment="1">
      <alignment horizontal="center" vertical="center" wrapText="1"/>
      <protection/>
    </xf>
    <xf numFmtId="0" fontId="4" fillId="33" borderId="50" xfId="50" applyFont="1" applyFill="1" applyBorder="1" applyAlignment="1">
      <alignment horizontal="center" vertical="center" wrapText="1"/>
      <protection/>
    </xf>
    <xf numFmtId="0" fontId="4" fillId="33" borderId="57" xfId="50" applyFont="1" applyFill="1" applyBorder="1" applyAlignment="1">
      <alignment horizontal="center" vertical="center" wrapText="1"/>
      <protection/>
    </xf>
    <xf numFmtId="0" fontId="4" fillId="33" borderId="58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9" fillId="34" borderId="6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4" fontId="20" fillId="5" borderId="39" xfId="0" applyNumberFormat="1" applyFont="1" applyFill="1" applyBorder="1" applyAlignment="1">
      <alignment horizontal="center" vertical="top" wrapText="1"/>
    </xf>
    <xf numFmtId="4" fontId="20" fillId="5" borderId="38" xfId="0" applyNumberFormat="1" applyFont="1" applyFill="1" applyBorder="1" applyAlignment="1">
      <alignment horizontal="center" vertical="top" wrapText="1"/>
    </xf>
    <xf numFmtId="4" fontId="4" fillId="36" borderId="60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center" vertical="center"/>
    </xf>
    <xf numFmtId="0" fontId="11" fillId="33" borderId="12" xfId="50" applyFont="1" applyFill="1" applyBorder="1" applyAlignment="1">
      <alignment horizontal="center" vertical="center" wrapText="1"/>
      <protection/>
    </xf>
    <xf numFmtId="0" fontId="11" fillId="33" borderId="65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67" xfId="50" applyFont="1" applyFill="1" applyBorder="1" applyAlignment="1">
      <alignment horizontal="center" vertical="center" wrapText="1"/>
      <protection/>
    </xf>
    <xf numFmtId="0" fontId="3" fillId="33" borderId="6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5" fillId="33" borderId="36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right" vertical="center" wrapText="1"/>
    </xf>
    <xf numFmtId="0" fontId="2" fillId="33" borderId="48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11" fillId="33" borderId="17" xfId="0" applyNumberFormat="1" applyFont="1" applyFill="1" applyBorder="1" applyAlignment="1">
      <alignment horizontal="right" vertical="center" wrapText="1"/>
    </xf>
    <xf numFmtId="4" fontId="11" fillId="33" borderId="56" xfId="0" applyNumberFormat="1" applyFont="1" applyFill="1" applyBorder="1" applyAlignment="1">
      <alignment horizontal="right" vertical="center" wrapText="1"/>
    </xf>
    <xf numFmtId="0" fontId="5" fillId="33" borderId="31" xfId="0" applyFont="1" applyFill="1" applyBorder="1" applyAlignment="1">
      <alignment horizontal="left" vertical="center" wrapText="1"/>
    </xf>
    <xf numFmtId="4" fontId="10" fillId="33" borderId="35" xfId="0" applyNumberFormat="1" applyFont="1" applyFill="1" applyBorder="1" applyAlignment="1">
      <alignment horizontal="center" vertical="center" wrapText="1"/>
    </xf>
    <xf numFmtId="4" fontId="10" fillId="33" borderId="31" xfId="0" applyNumberFormat="1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left" vertical="center"/>
    </xf>
    <xf numFmtId="0" fontId="3" fillId="33" borderId="70" xfId="0" applyFont="1" applyFill="1" applyBorder="1" applyAlignment="1">
      <alignment horizontal="left" vertical="center"/>
    </xf>
    <xf numFmtId="0" fontId="3" fillId="33" borderId="7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72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173" fontId="10" fillId="33" borderId="35" xfId="0" applyNumberFormat="1" applyFont="1" applyFill="1" applyBorder="1" applyAlignment="1">
      <alignment horizontal="center" vertical="center" wrapText="1"/>
    </xf>
    <xf numFmtId="173" fontId="10" fillId="33" borderId="3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73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75" xfId="50" applyFont="1" applyFill="1" applyBorder="1" applyAlignment="1">
      <alignment horizontal="center" vertical="center" wrapText="1"/>
      <protection/>
    </xf>
    <xf numFmtId="0" fontId="3" fillId="0" borderId="76" xfId="50" applyFont="1" applyFill="1" applyBorder="1" applyAlignment="1">
      <alignment horizontal="center" vertical="center" wrapText="1"/>
      <protection/>
    </xf>
    <xf numFmtId="0" fontId="5" fillId="33" borderId="72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77" xfId="0" applyFont="1" applyFill="1" applyBorder="1" applyAlignment="1">
      <alignment horizontal="left" vertical="center" wrapText="1"/>
    </xf>
    <xf numFmtId="0" fontId="3" fillId="33" borderId="78" xfId="50" applyFont="1" applyFill="1" applyBorder="1" applyAlignment="1">
      <alignment horizontal="center" vertical="center" wrapText="1"/>
      <protection/>
    </xf>
    <xf numFmtId="0" fontId="3" fillId="33" borderId="79" xfId="50" applyFont="1" applyFill="1" applyBorder="1" applyAlignment="1">
      <alignment horizontal="center" vertical="center" wrapText="1"/>
      <protection/>
    </xf>
    <xf numFmtId="4" fontId="10" fillId="33" borderId="73" xfId="50" applyNumberFormat="1" applyFont="1" applyFill="1" applyBorder="1" applyAlignment="1">
      <alignment horizontal="center" vertical="center" wrapText="1"/>
      <protection/>
    </xf>
    <xf numFmtId="4" fontId="10" fillId="33" borderId="80" xfId="50" applyNumberFormat="1" applyFont="1" applyFill="1" applyBorder="1" applyAlignment="1">
      <alignment horizontal="center" vertical="center" wrapText="1"/>
      <protection/>
    </xf>
    <xf numFmtId="4" fontId="10" fillId="33" borderId="74" xfId="50" applyNumberFormat="1" applyFont="1" applyFill="1" applyBorder="1" applyAlignment="1">
      <alignment horizontal="center" vertical="center" wrapText="1"/>
      <protection/>
    </xf>
    <xf numFmtId="4" fontId="10" fillId="33" borderId="75" xfId="50" applyNumberFormat="1" applyFont="1" applyFill="1" applyBorder="1" applyAlignment="1">
      <alignment horizontal="center" vertical="center" wrapText="1"/>
      <protection/>
    </xf>
    <xf numFmtId="4" fontId="10" fillId="33" borderId="81" xfId="50" applyNumberFormat="1" applyFont="1" applyFill="1" applyBorder="1" applyAlignment="1">
      <alignment horizontal="center" vertical="center" wrapText="1"/>
      <protection/>
    </xf>
    <xf numFmtId="4" fontId="10" fillId="33" borderId="76" xfId="50" applyNumberFormat="1" applyFont="1" applyFill="1" applyBorder="1" applyAlignment="1">
      <alignment horizontal="center" vertical="center" wrapText="1"/>
      <protection/>
    </xf>
    <xf numFmtId="0" fontId="3" fillId="33" borderId="82" xfId="50" applyFont="1" applyFill="1" applyBorder="1" applyAlignment="1">
      <alignment horizontal="left" vertical="center" wrapText="1"/>
      <protection/>
    </xf>
    <xf numFmtId="0" fontId="3" fillId="33" borderId="28" xfId="50" applyFont="1" applyFill="1" applyBorder="1" applyAlignment="1">
      <alignment horizontal="left" vertical="center" wrapText="1"/>
      <protection/>
    </xf>
    <xf numFmtId="0" fontId="3" fillId="33" borderId="29" xfId="50" applyFont="1" applyFill="1" applyBorder="1" applyAlignment="1">
      <alignment horizontal="left" vertical="center" wrapText="1"/>
      <protection/>
    </xf>
    <xf numFmtId="0" fontId="3" fillId="34" borderId="11" xfId="0" applyFont="1" applyFill="1" applyBorder="1" applyAlignment="1">
      <alignment horizontal="center" vertical="center" wrapText="1"/>
    </xf>
    <xf numFmtId="4" fontId="10" fillId="33" borderId="83" xfId="0" applyNumberFormat="1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10" fillId="33" borderId="15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1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130" zoomScaleNormal="130" zoomScalePageLayoutView="0" workbookViewId="0" topLeftCell="A1">
      <selection activeCell="T9" sqref="T9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6.7109375" style="0" customWidth="1"/>
    <col min="11" max="11" width="11.57421875" style="0" customWidth="1"/>
    <col min="12" max="12" width="10.00390625" style="0" customWidth="1"/>
    <col min="13" max="13" width="10.8515625" style="0" customWidth="1"/>
    <col min="14" max="14" width="12.00390625" style="0" customWidth="1"/>
    <col min="15" max="15" width="12.7109375" style="8" customWidth="1"/>
    <col min="16" max="16" width="1.8515625" style="0" hidden="1" customWidth="1"/>
    <col min="17" max="17" width="0.13671875" style="0" hidden="1" customWidth="1"/>
    <col min="18" max="18" width="0.13671875" style="90" customWidth="1"/>
    <col min="20" max="20" width="12.28125" style="0" bestFit="1" customWidth="1"/>
    <col min="21" max="21" width="10.140625" style="0" bestFit="1" customWidth="1"/>
  </cols>
  <sheetData>
    <row r="1" spans="1:17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 t="s">
        <v>38</v>
      </c>
      <c r="P1" s="7"/>
      <c r="Q1" s="8"/>
    </row>
    <row r="2" spans="1:17" ht="15" customHeight="1">
      <c r="A2" s="4"/>
      <c r="B2" s="4"/>
      <c r="C2" s="152" t="s">
        <v>0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7"/>
      <c r="Q2" s="8"/>
    </row>
    <row r="3" spans="1:17" ht="6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7"/>
      <c r="P3" s="7"/>
      <c r="Q3" s="8"/>
    </row>
    <row r="4" spans="1:17" ht="30.75" customHeight="1" thickBot="1">
      <c r="A4" s="4"/>
      <c r="B4" s="153" t="s">
        <v>1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7"/>
      <c r="Q4" s="8"/>
    </row>
    <row r="5" spans="1:17" ht="19.5" customHeight="1">
      <c r="A5" s="4"/>
      <c r="B5" s="154" t="s">
        <v>102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00"/>
      <c r="Q5" s="101"/>
    </row>
    <row r="6" spans="1:18" ht="13.5" customHeight="1" thickBot="1">
      <c r="A6" s="1"/>
      <c r="B6" s="27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1"/>
      <c r="P6" s="1"/>
      <c r="Q6" s="26"/>
      <c r="R6" s="91"/>
    </row>
    <row r="7" spans="1:19" ht="15.75" customHeight="1" thickBot="1">
      <c r="A7" s="4"/>
      <c r="B7" s="181" t="s">
        <v>2</v>
      </c>
      <c r="C7" s="182"/>
      <c r="D7" s="183" t="s">
        <v>3</v>
      </c>
      <c r="E7" s="183"/>
      <c r="F7" s="183"/>
      <c r="G7" s="183" t="s">
        <v>4</v>
      </c>
      <c r="H7" s="183" t="s">
        <v>5</v>
      </c>
      <c r="I7" s="183"/>
      <c r="J7" s="183" t="s">
        <v>6</v>
      </c>
      <c r="K7" s="183"/>
      <c r="L7" s="184"/>
      <c r="M7" s="186" t="s">
        <v>39</v>
      </c>
      <c r="N7" s="187"/>
      <c r="O7" s="185" t="s">
        <v>7</v>
      </c>
      <c r="P7" s="185"/>
      <c r="Q7" s="185"/>
      <c r="R7" s="106"/>
      <c r="S7" s="8"/>
    </row>
    <row r="8" spans="1:19" ht="37.5" customHeight="1" thickBot="1">
      <c r="A8" s="4"/>
      <c r="B8" s="181"/>
      <c r="C8" s="182"/>
      <c r="D8" s="183"/>
      <c r="E8" s="183"/>
      <c r="F8" s="183"/>
      <c r="G8" s="183"/>
      <c r="H8" s="9" t="s">
        <v>8</v>
      </c>
      <c r="I8" s="9" t="s">
        <v>9</v>
      </c>
      <c r="J8" s="9" t="s">
        <v>8</v>
      </c>
      <c r="K8" s="9" t="s">
        <v>10</v>
      </c>
      <c r="L8" s="9" t="s">
        <v>9</v>
      </c>
      <c r="M8" s="9" t="s">
        <v>98</v>
      </c>
      <c r="N8" s="104" t="s">
        <v>101</v>
      </c>
      <c r="O8" s="185"/>
      <c r="P8" s="185"/>
      <c r="Q8" s="185"/>
      <c r="R8" s="107" t="s">
        <v>99</v>
      </c>
      <c r="S8" s="8"/>
    </row>
    <row r="9" spans="1:18" ht="18" customHeight="1" thickBot="1">
      <c r="A9" s="1"/>
      <c r="B9" s="145">
        <v>1</v>
      </c>
      <c r="C9" s="146"/>
      <c r="D9" s="135" t="s">
        <v>11</v>
      </c>
      <c r="E9" s="135"/>
      <c r="F9" s="135"/>
      <c r="G9" s="2" t="s">
        <v>12</v>
      </c>
      <c r="H9" s="2" t="s">
        <v>13</v>
      </c>
      <c r="I9" s="35">
        <v>62307.35</v>
      </c>
      <c r="J9" s="2">
        <v>232</v>
      </c>
      <c r="K9" s="41">
        <v>45291</v>
      </c>
      <c r="L9" s="66">
        <v>61688.56</v>
      </c>
      <c r="M9" s="66">
        <v>61688.56</v>
      </c>
      <c r="N9" s="147">
        <v>0</v>
      </c>
      <c r="O9" s="143">
        <v>61688.56</v>
      </c>
      <c r="P9" s="143"/>
      <c r="Q9" s="143"/>
      <c r="R9" s="132">
        <f>M9*52/100</f>
        <v>32078.0512</v>
      </c>
    </row>
    <row r="10" spans="1:18" ht="18" customHeight="1" thickBot="1">
      <c r="A10" s="1"/>
      <c r="B10" s="145"/>
      <c r="C10" s="146"/>
      <c r="D10" s="144" t="s">
        <v>105</v>
      </c>
      <c r="E10" s="167"/>
      <c r="F10" s="167"/>
      <c r="G10" s="167"/>
      <c r="H10" s="167"/>
      <c r="I10" s="167"/>
      <c r="J10" s="167"/>
      <c r="K10" s="167"/>
      <c r="L10" s="167"/>
      <c r="M10" s="98"/>
      <c r="N10" s="147"/>
      <c r="O10" s="143"/>
      <c r="P10" s="143"/>
      <c r="Q10" s="143"/>
      <c r="R10" s="133"/>
    </row>
    <row r="11" spans="1:21" ht="23.25" customHeight="1" thickBot="1">
      <c r="A11" s="1"/>
      <c r="B11" s="145">
        <v>2</v>
      </c>
      <c r="C11" s="146"/>
      <c r="D11" s="135" t="s">
        <v>15</v>
      </c>
      <c r="E11" s="135"/>
      <c r="F11" s="135"/>
      <c r="G11" s="99" t="s">
        <v>16</v>
      </c>
      <c r="H11" s="99" t="s">
        <v>17</v>
      </c>
      <c r="I11" s="112">
        <v>94088.86</v>
      </c>
      <c r="J11" s="99">
        <v>172</v>
      </c>
      <c r="K11" s="69">
        <v>45291</v>
      </c>
      <c r="L11" s="112">
        <v>94088.86</v>
      </c>
      <c r="M11" s="112">
        <v>72818.43</v>
      </c>
      <c r="N11" s="168">
        <v>21270.43</v>
      </c>
      <c r="O11" s="143">
        <v>94088.86</v>
      </c>
      <c r="P11" s="143"/>
      <c r="Q11" s="143"/>
      <c r="R11" s="130">
        <f aca="true" t="shared" si="0" ref="R11:R23">M11*52/100</f>
        <v>37865.58359999999</v>
      </c>
      <c r="U11" s="110"/>
    </row>
    <row r="12" spans="1:20" ht="18" customHeight="1" thickBot="1">
      <c r="A12" s="1"/>
      <c r="B12" s="145"/>
      <c r="C12" s="146"/>
      <c r="D12" s="167" t="s">
        <v>18</v>
      </c>
      <c r="E12" s="167"/>
      <c r="F12" s="167"/>
      <c r="G12" s="167"/>
      <c r="H12" s="167"/>
      <c r="I12" s="167"/>
      <c r="J12" s="167"/>
      <c r="K12" s="167"/>
      <c r="L12" s="167"/>
      <c r="M12" s="98"/>
      <c r="N12" s="180"/>
      <c r="O12" s="143"/>
      <c r="P12" s="143"/>
      <c r="Q12" s="143"/>
      <c r="R12" s="131"/>
      <c r="T12" s="8"/>
    </row>
    <row r="13" spans="1:20" ht="18" customHeight="1" thickBot="1">
      <c r="A13" s="1"/>
      <c r="B13" s="145">
        <v>3</v>
      </c>
      <c r="C13" s="146"/>
      <c r="D13" s="135" t="s">
        <v>19</v>
      </c>
      <c r="E13" s="135"/>
      <c r="F13" s="135"/>
      <c r="G13" s="2" t="s">
        <v>20</v>
      </c>
      <c r="H13" s="2" t="s">
        <v>21</v>
      </c>
      <c r="I13" s="66">
        <v>61095.01</v>
      </c>
      <c r="J13" s="2">
        <v>3354</v>
      </c>
      <c r="K13" s="41">
        <v>45291</v>
      </c>
      <c r="L13" s="66">
        <v>34934.31</v>
      </c>
      <c r="M13" s="118">
        <v>34934.31</v>
      </c>
      <c r="N13" s="170">
        <v>0</v>
      </c>
      <c r="O13" s="143">
        <v>34934.31</v>
      </c>
      <c r="P13" s="143"/>
      <c r="Q13" s="143"/>
      <c r="R13" s="130">
        <f>M13*52/100</f>
        <v>18165.8412</v>
      </c>
      <c r="T13" s="8"/>
    </row>
    <row r="14" spans="1:20" ht="18" customHeight="1" thickBot="1">
      <c r="A14" s="1"/>
      <c r="B14" s="145"/>
      <c r="C14" s="169"/>
      <c r="D14" s="172" t="s">
        <v>22</v>
      </c>
      <c r="E14" s="173"/>
      <c r="F14" s="173"/>
      <c r="G14" s="173"/>
      <c r="H14" s="174"/>
      <c r="I14" s="174"/>
      <c r="J14" s="174"/>
      <c r="K14" s="174"/>
      <c r="L14" s="175"/>
      <c r="M14" s="45"/>
      <c r="N14" s="171"/>
      <c r="O14" s="143"/>
      <c r="P14" s="143"/>
      <c r="Q14" s="143"/>
      <c r="R14" s="131"/>
      <c r="T14" s="8"/>
    </row>
    <row r="15" spans="1:18" ht="18" customHeight="1" hidden="1" thickBot="1">
      <c r="A15" s="1"/>
      <c r="B15" s="102"/>
      <c r="C15" s="136">
        <v>4</v>
      </c>
      <c r="D15" s="135" t="s">
        <v>27</v>
      </c>
      <c r="E15" s="135"/>
      <c r="F15" s="135"/>
      <c r="G15" s="45" t="s">
        <v>28</v>
      </c>
      <c r="H15" s="46" t="s">
        <v>29</v>
      </c>
      <c r="I15" s="51" t="s">
        <v>95</v>
      </c>
      <c r="J15" s="51">
        <v>3759</v>
      </c>
      <c r="K15" s="52">
        <v>45149</v>
      </c>
      <c r="L15" s="53">
        <v>122.13</v>
      </c>
      <c r="M15" s="77"/>
      <c r="N15" s="134"/>
      <c r="O15" s="179">
        <v>122.13</v>
      </c>
      <c r="P15" s="179"/>
      <c r="Q15" s="108"/>
      <c r="R15" s="106">
        <f t="shared" si="0"/>
        <v>0</v>
      </c>
    </row>
    <row r="16" spans="1:18" ht="18" customHeight="1" hidden="1" thickBot="1">
      <c r="A16" s="1"/>
      <c r="B16" s="25"/>
      <c r="C16" s="137"/>
      <c r="D16" s="138" t="s">
        <v>30</v>
      </c>
      <c r="E16" s="139"/>
      <c r="F16" s="139"/>
      <c r="G16" s="139"/>
      <c r="H16" s="140"/>
      <c r="I16" s="140"/>
      <c r="J16" s="140"/>
      <c r="K16" s="140"/>
      <c r="L16" s="141"/>
      <c r="M16" s="57"/>
      <c r="N16" s="134"/>
      <c r="O16" s="179"/>
      <c r="P16" s="179"/>
      <c r="Q16" s="108"/>
      <c r="R16" s="106">
        <f t="shared" si="0"/>
        <v>0</v>
      </c>
    </row>
    <row r="17" spans="1:18" ht="18" customHeight="1" thickBot="1">
      <c r="A17" s="1"/>
      <c r="B17" s="163">
        <v>4</v>
      </c>
      <c r="C17" s="164"/>
      <c r="D17" s="176" t="s">
        <v>27</v>
      </c>
      <c r="E17" s="176"/>
      <c r="F17" s="176"/>
      <c r="G17" s="54" t="s">
        <v>28</v>
      </c>
      <c r="H17" s="54" t="s">
        <v>29</v>
      </c>
      <c r="I17" s="67">
        <v>150840.51</v>
      </c>
      <c r="J17" s="54">
        <v>4019</v>
      </c>
      <c r="K17" s="56">
        <v>45291</v>
      </c>
      <c r="L17" s="119">
        <v>123866.88</v>
      </c>
      <c r="M17" s="120">
        <v>123866.88</v>
      </c>
      <c r="N17" s="170">
        <v>0</v>
      </c>
      <c r="O17" s="143">
        <v>123866.88</v>
      </c>
      <c r="P17" s="143"/>
      <c r="Q17" s="143"/>
      <c r="R17" s="130">
        <f t="shared" si="0"/>
        <v>64410.7776</v>
      </c>
    </row>
    <row r="18" spans="1:18" ht="18" customHeight="1" thickBot="1">
      <c r="A18" s="1"/>
      <c r="B18" s="165"/>
      <c r="C18" s="166"/>
      <c r="D18" s="177" t="s">
        <v>30</v>
      </c>
      <c r="E18" s="177"/>
      <c r="F18" s="177"/>
      <c r="G18" s="177"/>
      <c r="H18" s="177"/>
      <c r="I18" s="177"/>
      <c r="J18" s="177"/>
      <c r="K18" s="177"/>
      <c r="L18" s="178"/>
      <c r="M18" s="88"/>
      <c r="N18" s="171"/>
      <c r="O18" s="143"/>
      <c r="P18" s="143"/>
      <c r="Q18" s="143"/>
      <c r="R18" s="131"/>
    </row>
    <row r="19" spans="1:18" ht="18" customHeight="1" thickBot="1">
      <c r="A19" s="1"/>
      <c r="B19" s="145">
        <v>5</v>
      </c>
      <c r="C19" s="146"/>
      <c r="D19" s="135" t="s">
        <v>31</v>
      </c>
      <c r="E19" s="135"/>
      <c r="F19" s="135"/>
      <c r="G19" s="2" t="s">
        <v>32</v>
      </c>
      <c r="H19" s="2" t="s">
        <v>33</v>
      </c>
      <c r="I19" s="66">
        <v>20335.42</v>
      </c>
      <c r="J19" s="2">
        <v>265</v>
      </c>
      <c r="K19" s="42">
        <v>45291</v>
      </c>
      <c r="L19" s="66">
        <v>15433.39</v>
      </c>
      <c r="M19" s="66">
        <v>15433.39</v>
      </c>
      <c r="N19" s="147">
        <v>0</v>
      </c>
      <c r="O19" s="143">
        <v>15433.39</v>
      </c>
      <c r="P19" s="143"/>
      <c r="Q19" s="143"/>
      <c r="R19" s="130">
        <f t="shared" si="0"/>
        <v>8025.3628</v>
      </c>
    </row>
    <row r="20" spans="1:18" ht="18" customHeight="1" thickBot="1">
      <c r="A20" s="1"/>
      <c r="B20" s="145"/>
      <c r="C20" s="146"/>
      <c r="D20" s="167" t="s">
        <v>100</v>
      </c>
      <c r="E20" s="167"/>
      <c r="F20" s="167"/>
      <c r="G20" s="167"/>
      <c r="H20" s="167"/>
      <c r="I20" s="167"/>
      <c r="J20" s="167"/>
      <c r="K20" s="167"/>
      <c r="L20" s="167"/>
      <c r="M20" s="98"/>
      <c r="N20" s="147"/>
      <c r="O20" s="143"/>
      <c r="P20" s="143"/>
      <c r="Q20" s="143"/>
      <c r="R20" s="131"/>
    </row>
    <row r="21" spans="1:20" ht="18" customHeight="1" thickBot="1">
      <c r="A21" s="4"/>
      <c r="B21" s="156">
        <v>6</v>
      </c>
      <c r="C21" s="157"/>
      <c r="D21" s="158" t="s">
        <v>41</v>
      </c>
      <c r="E21" s="158"/>
      <c r="F21" s="158"/>
      <c r="G21" s="12">
        <v>14547955</v>
      </c>
      <c r="H21" s="12">
        <v>1804</v>
      </c>
      <c r="I21" s="64">
        <v>15256.2</v>
      </c>
      <c r="J21" s="12">
        <v>125</v>
      </c>
      <c r="K21" s="42">
        <v>45291</v>
      </c>
      <c r="L21" s="64">
        <v>15256.2</v>
      </c>
      <c r="M21" s="64">
        <v>12420</v>
      </c>
      <c r="N21" s="142">
        <v>2836.2</v>
      </c>
      <c r="O21" s="143">
        <v>15256.2</v>
      </c>
      <c r="P21" s="143"/>
      <c r="Q21" s="143"/>
      <c r="R21" s="130">
        <f t="shared" si="0"/>
        <v>6458.4</v>
      </c>
      <c r="S21" s="8"/>
      <c r="T21" s="8"/>
    </row>
    <row r="22" spans="1:19" ht="18" customHeight="1" thickBot="1">
      <c r="A22" s="4"/>
      <c r="B22" s="156"/>
      <c r="C22" s="157"/>
      <c r="D22" s="144" t="s">
        <v>42</v>
      </c>
      <c r="E22" s="144"/>
      <c r="F22" s="144"/>
      <c r="G22" s="144"/>
      <c r="H22" s="144"/>
      <c r="I22" s="144"/>
      <c r="J22" s="144"/>
      <c r="K22" s="144"/>
      <c r="L22" s="144"/>
      <c r="M22" s="75"/>
      <c r="N22" s="142"/>
      <c r="O22" s="143"/>
      <c r="P22" s="143"/>
      <c r="Q22" s="143"/>
      <c r="R22" s="131"/>
      <c r="S22" s="8"/>
    </row>
    <row r="23" spans="1:21" ht="18" customHeight="1" thickBot="1">
      <c r="A23" s="1"/>
      <c r="B23" s="145">
        <v>7</v>
      </c>
      <c r="C23" s="146"/>
      <c r="D23" s="135" t="s">
        <v>23</v>
      </c>
      <c r="E23" s="135"/>
      <c r="F23" s="135"/>
      <c r="G23" s="2" t="s">
        <v>24</v>
      </c>
      <c r="H23" s="2" t="s">
        <v>25</v>
      </c>
      <c r="I23" s="66">
        <v>36177.67</v>
      </c>
      <c r="J23" s="2">
        <v>516</v>
      </c>
      <c r="K23" s="42">
        <v>45291</v>
      </c>
      <c r="L23" s="66">
        <v>36177.67</v>
      </c>
      <c r="M23" s="66">
        <v>29089.08</v>
      </c>
      <c r="N23" s="168">
        <v>7088.59</v>
      </c>
      <c r="O23" s="143">
        <v>36177.67</v>
      </c>
      <c r="P23" s="143"/>
      <c r="Q23" s="143"/>
      <c r="R23" s="130">
        <f t="shared" si="0"/>
        <v>15126.321600000001</v>
      </c>
      <c r="U23" s="8"/>
    </row>
    <row r="24" spans="1:18" ht="18" customHeight="1" thickBot="1">
      <c r="A24" s="1"/>
      <c r="B24" s="145"/>
      <c r="C24" s="146"/>
      <c r="D24" s="167" t="s">
        <v>26</v>
      </c>
      <c r="E24" s="167"/>
      <c r="F24" s="167"/>
      <c r="G24" s="167"/>
      <c r="H24" s="167"/>
      <c r="I24" s="167"/>
      <c r="J24" s="167"/>
      <c r="K24" s="167"/>
      <c r="L24" s="167"/>
      <c r="M24" s="98"/>
      <c r="N24" s="168"/>
      <c r="O24" s="143"/>
      <c r="P24" s="143"/>
      <c r="Q24" s="143"/>
      <c r="R24" s="131"/>
    </row>
    <row r="25" spans="1:18" ht="19.5" customHeight="1" thickBot="1">
      <c r="A25" s="1"/>
      <c r="B25" s="159" t="s">
        <v>34</v>
      </c>
      <c r="C25" s="160"/>
      <c r="D25" s="160"/>
      <c r="E25" s="160"/>
      <c r="F25" s="160"/>
      <c r="G25" s="160"/>
      <c r="H25" s="161">
        <f>I9+I11+I13+I17+I19+I21+I23</f>
        <v>440101.01999999996</v>
      </c>
      <c r="I25" s="161"/>
      <c r="J25" s="161">
        <f>L9+L11+L13+L17+L19+L21+L23</f>
        <v>381445.87</v>
      </c>
      <c r="K25" s="161"/>
      <c r="L25" s="161"/>
      <c r="M25" s="103">
        <f>M9+M11+M13+M17+M19+M21+M23</f>
        <v>350250.65</v>
      </c>
      <c r="N25" s="105">
        <f>N9+N11+N13+N17+N19+N21+N23</f>
        <v>31195.22</v>
      </c>
      <c r="O25" s="162">
        <f>O9+O11+O13+O17+O19+O21+O23</f>
        <v>381445.87</v>
      </c>
      <c r="P25" s="162"/>
      <c r="Q25" s="162"/>
      <c r="R25" s="109">
        <f>SUM(R9:R24)</f>
        <v>182130.338</v>
      </c>
    </row>
    <row r="26" spans="1:18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1"/>
      <c r="P26" s="1"/>
      <c r="Q26" s="1"/>
      <c r="R26" s="91"/>
    </row>
    <row r="27" spans="1:19" ht="30" customHeight="1">
      <c r="A27" s="4"/>
      <c r="B27" s="151" t="s">
        <v>35</v>
      </c>
      <c r="C27" s="151"/>
      <c r="D27" s="151"/>
      <c r="E27" s="151"/>
      <c r="F27" s="151"/>
      <c r="G27" s="151" t="s">
        <v>36</v>
      </c>
      <c r="H27" s="151"/>
      <c r="I27" s="151"/>
      <c r="J27" s="151" t="s">
        <v>37</v>
      </c>
      <c r="K27" s="151"/>
      <c r="L27" s="151"/>
      <c r="M27" s="89"/>
      <c r="N27" s="148" t="s">
        <v>88</v>
      </c>
      <c r="O27" s="148"/>
      <c r="P27" s="148"/>
      <c r="Q27" s="148"/>
      <c r="R27" s="148"/>
      <c r="S27" s="8"/>
    </row>
    <row r="28" spans="1:20" s="16" customFormat="1" ht="29.25" customHeight="1">
      <c r="A28" s="14"/>
      <c r="B28" s="14"/>
      <c r="C28" s="149" t="s">
        <v>43</v>
      </c>
      <c r="D28" s="149"/>
      <c r="E28" s="149"/>
      <c r="F28" s="14"/>
      <c r="G28" s="149" t="s">
        <v>44</v>
      </c>
      <c r="H28" s="149"/>
      <c r="I28" s="149"/>
      <c r="J28" s="149" t="s">
        <v>45</v>
      </c>
      <c r="K28" s="149"/>
      <c r="L28" s="14"/>
      <c r="M28" s="14"/>
      <c r="N28" s="150" t="s">
        <v>89</v>
      </c>
      <c r="O28" s="150"/>
      <c r="P28" s="150"/>
      <c r="Q28" s="150"/>
      <c r="R28" s="150"/>
      <c r="S28" s="15"/>
      <c r="T28" s="15"/>
    </row>
    <row r="29" spans="5:19" ht="12.75">
      <c r="E29" s="8"/>
      <c r="L29" s="8"/>
      <c r="N29" s="17"/>
      <c r="P29" s="8"/>
      <c r="Q29" s="8"/>
      <c r="S29" s="8"/>
    </row>
    <row r="30" spans="9:14" ht="12.75">
      <c r="I30" s="8"/>
      <c r="K30" s="8"/>
      <c r="L30" s="8"/>
      <c r="M30" s="8"/>
      <c r="N30" s="8"/>
    </row>
    <row r="32" ht="12.75">
      <c r="N32" s="8"/>
    </row>
  </sheetData>
  <sheetProtection/>
  <mergeCells count="69">
    <mergeCell ref="B7:C8"/>
    <mergeCell ref="D7:F8"/>
    <mergeCell ref="G7:G8"/>
    <mergeCell ref="H7:I7"/>
    <mergeCell ref="J7:L7"/>
    <mergeCell ref="O7:Q8"/>
    <mergeCell ref="M7:N7"/>
    <mergeCell ref="B11:C12"/>
    <mergeCell ref="D11:F11"/>
    <mergeCell ref="N11:N12"/>
    <mergeCell ref="O11:Q12"/>
    <mergeCell ref="D12:L12"/>
    <mergeCell ref="B9:C10"/>
    <mergeCell ref="D9:F9"/>
    <mergeCell ref="N9:N10"/>
    <mergeCell ref="O9:Q10"/>
    <mergeCell ref="D10:L10"/>
    <mergeCell ref="B13:C14"/>
    <mergeCell ref="D13:F13"/>
    <mergeCell ref="N13:N14"/>
    <mergeCell ref="O13:Q14"/>
    <mergeCell ref="D14:L14"/>
    <mergeCell ref="D17:F17"/>
    <mergeCell ref="N17:N18"/>
    <mergeCell ref="O17:Q18"/>
    <mergeCell ref="D18:L18"/>
    <mergeCell ref="O15:P16"/>
    <mergeCell ref="O19:Q20"/>
    <mergeCell ref="D20:L20"/>
    <mergeCell ref="B23:C24"/>
    <mergeCell ref="D23:F23"/>
    <mergeCell ref="N23:N24"/>
    <mergeCell ref="O23:Q24"/>
    <mergeCell ref="D24:L24"/>
    <mergeCell ref="C2:O2"/>
    <mergeCell ref="B4:O4"/>
    <mergeCell ref="B5:O5"/>
    <mergeCell ref="B21:C22"/>
    <mergeCell ref="D21:F21"/>
    <mergeCell ref="B25:G25"/>
    <mergeCell ref="H25:I25"/>
    <mergeCell ref="J25:L25"/>
    <mergeCell ref="O25:Q25"/>
    <mergeCell ref="B17:C18"/>
    <mergeCell ref="N27:R27"/>
    <mergeCell ref="C28:E28"/>
    <mergeCell ref="G28:I28"/>
    <mergeCell ref="J28:K28"/>
    <mergeCell ref="N28:R28"/>
    <mergeCell ref="B27:F27"/>
    <mergeCell ref="G27:I27"/>
    <mergeCell ref="J27:L27"/>
    <mergeCell ref="N15:N16"/>
    <mergeCell ref="D15:F15"/>
    <mergeCell ref="C15:C16"/>
    <mergeCell ref="D16:L16"/>
    <mergeCell ref="N21:N22"/>
    <mergeCell ref="O21:Q22"/>
    <mergeCell ref="D22:L22"/>
    <mergeCell ref="B19:C20"/>
    <mergeCell ref="D19:F19"/>
    <mergeCell ref="N19:N20"/>
    <mergeCell ref="R23:R24"/>
    <mergeCell ref="R9:R10"/>
    <mergeCell ref="R11:R12"/>
    <mergeCell ref="R13:R14"/>
    <mergeCell ref="R17:R18"/>
    <mergeCell ref="R19:R20"/>
    <mergeCell ref="R21:R22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136" zoomScaleNormal="136" zoomScalePageLayoutView="0" workbookViewId="0" topLeftCell="A10">
      <selection activeCell="N25" sqref="N25"/>
    </sheetView>
  </sheetViews>
  <sheetFormatPr defaultColWidth="9.140625" defaultRowHeight="12.75"/>
  <cols>
    <col min="1" max="1" width="2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7.71093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12.140625" style="0" customWidth="1"/>
    <col min="14" max="14" width="11.57421875" style="0" customWidth="1"/>
    <col min="15" max="15" width="10.140625" style="0" customWidth="1"/>
    <col min="16" max="16" width="1.421875" style="0" customWidth="1"/>
    <col min="17" max="17" width="0.13671875" style="0" customWidth="1"/>
    <col min="18" max="18" width="0.13671875" style="90" customWidth="1"/>
    <col min="20" max="20" width="12.00390625" style="0" bestFit="1" customWidth="1"/>
    <col min="21" max="21" width="10.421875" style="0" bestFit="1" customWidth="1"/>
  </cols>
  <sheetData>
    <row r="1" spans="1:18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" t="s">
        <v>79</v>
      </c>
      <c r="P1" s="19"/>
      <c r="Q1" s="18"/>
      <c r="R1" s="94"/>
    </row>
    <row r="2" spans="1:18" ht="15.75">
      <c r="A2" s="18"/>
      <c r="B2" s="18"/>
      <c r="C2" s="210" t="s">
        <v>0</v>
      </c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94"/>
    </row>
    <row r="3" spans="1:18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  <c r="P3" s="19"/>
      <c r="Q3" s="18"/>
      <c r="R3" s="94"/>
    </row>
    <row r="4" spans="1:18" ht="22.5">
      <c r="A4" s="18"/>
      <c r="B4" s="211" t="s">
        <v>1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94"/>
    </row>
    <row r="5" spans="1:19" ht="20.25" customHeight="1">
      <c r="A5" s="4"/>
      <c r="B5" s="212" t="s">
        <v>103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92"/>
      <c r="S5" s="8"/>
    </row>
    <row r="6" spans="1:18" ht="9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/>
      <c r="P6" s="19"/>
      <c r="Q6" s="18"/>
      <c r="R6" s="94"/>
    </row>
    <row r="7" spans="1:18" ht="13.5" customHeight="1" thickBot="1">
      <c r="A7" s="18"/>
      <c r="B7" s="213" t="s">
        <v>2</v>
      </c>
      <c r="C7" s="214"/>
      <c r="D7" s="217" t="s">
        <v>3</v>
      </c>
      <c r="E7" s="217"/>
      <c r="F7" s="217"/>
      <c r="G7" s="217" t="s">
        <v>4</v>
      </c>
      <c r="H7" s="217" t="s">
        <v>5</v>
      </c>
      <c r="I7" s="217"/>
      <c r="J7" s="217" t="s">
        <v>6</v>
      </c>
      <c r="K7" s="217"/>
      <c r="L7" s="217"/>
      <c r="M7" s="219" t="s">
        <v>39</v>
      </c>
      <c r="N7" s="220"/>
      <c r="O7" s="225" t="s">
        <v>7</v>
      </c>
      <c r="P7" s="225"/>
      <c r="Q7" s="226"/>
      <c r="R7" s="221" t="s">
        <v>99</v>
      </c>
    </row>
    <row r="8" spans="1:18" ht="36" customHeight="1" thickBot="1">
      <c r="A8" s="18"/>
      <c r="B8" s="215"/>
      <c r="C8" s="216"/>
      <c r="D8" s="218"/>
      <c r="E8" s="218"/>
      <c r="F8" s="218"/>
      <c r="G8" s="218"/>
      <c r="H8" s="20" t="s">
        <v>8</v>
      </c>
      <c r="I8" s="20" t="s">
        <v>9</v>
      </c>
      <c r="J8" s="20" t="s">
        <v>8</v>
      </c>
      <c r="K8" s="20" t="s">
        <v>10</v>
      </c>
      <c r="L8" s="81" t="s">
        <v>9</v>
      </c>
      <c r="M8" s="82" t="s">
        <v>98</v>
      </c>
      <c r="N8" s="79" t="s">
        <v>101</v>
      </c>
      <c r="O8" s="227"/>
      <c r="P8" s="227"/>
      <c r="Q8" s="228"/>
      <c r="R8" s="222"/>
    </row>
    <row r="9" spans="1:18" ht="26.25" customHeight="1" thickBot="1">
      <c r="A9" s="4"/>
      <c r="B9" s="195">
        <v>1</v>
      </c>
      <c r="C9" s="195"/>
      <c r="D9" s="158" t="s">
        <v>58</v>
      </c>
      <c r="E9" s="158"/>
      <c r="F9" s="158"/>
      <c r="G9" s="12" t="s">
        <v>59</v>
      </c>
      <c r="H9" s="12" t="s">
        <v>60</v>
      </c>
      <c r="I9" s="13">
        <v>10200.85</v>
      </c>
      <c r="J9" s="12">
        <v>229</v>
      </c>
      <c r="K9" s="41">
        <v>45282</v>
      </c>
      <c r="L9" s="86">
        <v>10186.12</v>
      </c>
      <c r="M9" s="84">
        <f>L9</f>
        <v>10186.12</v>
      </c>
      <c r="N9" s="207">
        <v>0</v>
      </c>
      <c r="O9" s="191">
        <v>10186.12</v>
      </c>
      <c r="P9" s="191"/>
      <c r="Q9" s="192"/>
      <c r="R9" s="95">
        <f>M9*52/100</f>
        <v>5296.7824</v>
      </c>
    </row>
    <row r="10" spans="1:18" ht="13.5" thickBot="1">
      <c r="A10" s="4"/>
      <c r="B10" s="195"/>
      <c r="C10" s="195"/>
      <c r="D10" s="208" t="s">
        <v>61</v>
      </c>
      <c r="E10" s="208"/>
      <c r="F10" s="208"/>
      <c r="G10" s="208"/>
      <c r="H10" s="208"/>
      <c r="I10" s="208"/>
      <c r="J10" s="208"/>
      <c r="K10" s="208"/>
      <c r="L10" s="209"/>
      <c r="M10" s="80"/>
      <c r="N10" s="197"/>
      <c r="O10" s="191"/>
      <c r="P10" s="191"/>
      <c r="Q10" s="192"/>
      <c r="R10" s="96"/>
    </row>
    <row r="11" spans="1:18" ht="22.5" customHeight="1" thickBot="1">
      <c r="A11" s="4"/>
      <c r="B11" s="44"/>
      <c r="C11" s="198">
        <v>2</v>
      </c>
      <c r="D11" s="204" t="s">
        <v>92</v>
      </c>
      <c r="E11" s="205"/>
      <c r="F11" s="205"/>
      <c r="G11" s="113">
        <v>31366894</v>
      </c>
      <c r="H11" s="114">
        <v>1837</v>
      </c>
      <c r="I11" s="122">
        <v>221831</v>
      </c>
      <c r="J11" s="116"/>
      <c r="K11" s="115">
        <v>45291</v>
      </c>
      <c r="L11" s="87">
        <v>221831</v>
      </c>
      <c r="M11" s="84">
        <v>99975.69</v>
      </c>
      <c r="N11" s="196">
        <v>121855.31</v>
      </c>
      <c r="O11" s="200">
        <v>221831</v>
      </c>
      <c r="P11" s="201"/>
      <c r="Q11" s="93"/>
      <c r="R11" s="95">
        <f aca="true" t="shared" si="0" ref="R11:R21">M11*52/100</f>
        <v>51987.3588</v>
      </c>
    </row>
    <row r="12" spans="1:18" ht="21" customHeight="1" thickBot="1">
      <c r="A12" s="4"/>
      <c r="B12" s="44"/>
      <c r="C12" s="199"/>
      <c r="D12" s="47" t="s">
        <v>93</v>
      </c>
      <c r="E12" s="48"/>
      <c r="F12" s="48"/>
      <c r="G12" s="49"/>
      <c r="H12" s="58"/>
      <c r="I12" s="57"/>
      <c r="J12" s="57"/>
      <c r="K12" s="57"/>
      <c r="L12" s="57"/>
      <c r="M12" s="83"/>
      <c r="N12" s="197"/>
      <c r="O12" s="202"/>
      <c r="P12" s="203"/>
      <c r="Q12" s="93"/>
      <c r="R12" s="97"/>
    </row>
    <row r="13" spans="1:18" ht="27.75" customHeight="1" thickBot="1">
      <c r="A13" s="4"/>
      <c r="B13" s="157">
        <v>3</v>
      </c>
      <c r="C13" s="229"/>
      <c r="D13" s="230" t="s">
        <v>90</v>
      </c>
      <c r="E13" s="231"/>
      <c r="F13" s="231"/>
      <c r="G13" s="68">
        <v>25444840</v>
      </c>
      <c r="H13" s="55">
        <v>1836</v>
      </c>
      <c r="I13" s="123">
        <v>16362.87</v>
      </c>
      <c r="J13" s="55">
        <v>17</v>
      </c>
      <c r="K13" s="59">
        <v>45291</v>
      </c>
      <c r="L13" s="121">
        <v>16362</v>
      </c>
      <c r="M13" s="85">
        <f>L13</f>
        <v>16362</v>
      </c>
      <c r="N13" s="190">
        <v>0</v>
      </c>
      <c r="O13" s="191">
        <v>16362</v>
      </c>
      <c r="P13" s="191"/>
      <c r="Q13" s="192"/>
      <c r="R13" s="96">
        <f t="shared" si="0"/>
        <v>8508.24</v>
      </c>
    </row>
    <row r="14" spans="1:18" ht="18" customHeight="1" thickBot="1">
      <c r="A14" s="4"/>
      <c r="B14" s="157"/>
      <c r="C14" s="157"/>
      <c r="D14" s="232" t="s">
        <v>91</v>
      </c>
      <c r="E14" s="232"/>
      <c r="F14" s="232"/>
      <c r="G14" s="232"/>
      <c r="H14" s="232"/>
      <c r="I14" s="232"/>
      <c r="J14" s="232"/>
      <c r="K14" s="232"/>
      <c r="L14" s="233"/>
      <c r="M14" s="80"/>
      <c r="N14" s="190"/>
      <c r="O14" s="191"/>
      <c r="P14" s="191"/>
      <c r="Q14" s="192"/>
      <c r="R14" s="96"/>
    </row>
    <row r="15" spans="1:18" ht="18" customHeight="1" thickBot="1">
      <c r="A15" s="4"/>
      <c r="B15" s="157">
        <v>4</v>
      </c>
      <c r="C15" s="157"/>
      <c r="D15" s="158" t="s">
        <v>68</v>
      </c>
      <c r="E15" s="158"/>
      <c r="F15" s="158"/>
      <c r="G15" s="12" t="s">
        <v>69</v>
      </c>
      <c r="H15" s="12" t="s">
        <v>70</v>
      </c>
      <c r="I15" s="64">
        <v>96800.13</v>
      </c>
      <c r="J15" s="12">
        <v>40</v>
      </c>
      <c r="K15" s="41">
        <v>45291</v>
      </c>
      <c r="L15" s="64">
        <v>96800.13</v>
      </c>
      <c r="M15" s="64">
        <v>59965.35</v>
      </c>
      <c r="N15" s="190">
        <v>36834.78</v>
      </c>
      <c r="O15" s="191">
        <v>96800.13</v>
      </c>
      <c r="P15" s="191"/>
      <c r="Q15" s="192"/>
      <c r="R15" s="95">
        <f t="shared" si="0"/>
        <v>31181.981999999996</v>
      </c>
    </row>
    <row r="16" spans="1:20" ht="18" customHeight="1" thickBot="1">
      <c r="A16" s="4"/>
      <c r="B16" s="157"/>
      <c r="C16" s="157"/>
      <c r="D16" s="144" t="s">
        <v>71</v>
      </c>
      <c r="E16" s="144"/>
      <c r="F16" s="144"/>
      <c r="G16" s="144"/>
      <c r="H16" s="144"/>
      <c r="I16" s="144"/>
      <c r="J16" s="144"/>
      <c r="K16" s="144"/>
      <c r="L16" s="144"/>
      <c r="M16" s="75"/>
      <c r="N16" s="190"/>
      <c r="O16" s="191"/>
      <c r="P16" s="191"/>
      <c r="Q16" s="192"/>
      <c r="R16" s="97"/>
      <c r="T16" s="8"/>
    </row>
    <row r="17" spans="1:20" ht="18" customHeight="1" thickBot="1">
      <c r="A17" s="4"/>
      <c r="B17" s="157">
        <v>5</v>
      </c>
      <c r="C17" s="157"/>
      <c r="D17" s="189" t="s">
        <v>72</v>
      </c>
      <c r="E17" s="189"/>
      <c r="F17" s="189"/>
      <c r="G17" s="37" t="s">
        <v>73</v>
      </c>
      <c r="H17" s="37" t="s">
        <v>74</v>
      </c>
      <c r="I17" s="65">
        <v>266321</v>
      </c>
      <c r="J17" s="37">
        <v>1159</v>
      </c>
      <c r="K17" s="41">
        <v>45291</v>
      </c>
      <c r="L17" s="65">
        <v>266321</v>
      </c>
      <c r="M17" s="65">
        <v>129850.5</v>
      </c>
      <c r="N17" s="190">
        <v>136470.5</v>
      </c>
      <c r="O17" s="191">
        <v>266321</v>
      </c>
      <c r="P17" s="191"/>
      <c r="Q17" s="192"/>
      <c r="R17" s="96">
        <f t="shared" si="0"/>
        <v>67522.26</v>
      </c>
      <c r="T17" s="8"/>
    </row>
    <row r="18" spans="1:20" ht="18" customHeight="1" thickBot="1">
      <c r="A18" s="4"/>
      <c r="B18" s="157"/>
      <c r="C18" s="157"/>
      <c r="D18" s="144" t="s">
        <v>94</v>
      </c>
      <c r="E18" s="144"/>
      <c r="F18" s="144"/>
      <c r="G18" s="144"/>
      <c r="H18" s="144"/>
      <c r="I18" s="144"/>
      <c r="J18" s="144"/>
      <c r="K18" s="144"/>
      <c r="L18" s="144"/>
      <c r="M18" s="78"/>
      <c r="N18" s="190"/>
      <c r="O18" s="191"/>
      <c r="P18" s="191"/>
      <c r="Q18" s="192"/>
      <c r="R18" s="96"/>
      <c r="T18" s="8"/>
    </row>
    <row r="19" spans="1:22" ht="24" customHeight="1" thickBot="1">
      <c r="A19" s="4"/>
      <c r="B19" s="157">
        <v>6</v>
      </c>
      <c r="C19" s="157"/>
      <c r="D19" s="158" t="s">
        <v>62</v>
      </c>
      <c r="E19" s="158"/>
      <c r="F19" s="158"/>
      <c r="G19" s="12" t="s">
        <v>63</v>
      </c>
      <c r="H19" s="12" t="s">
        <v>64</v>
      </c>
      <c r="I19" s="64">
        <v>142797.01</v>
      </c>
      <c r="J19" s="12">
        <v>1336</v>
      </c>
      <c r="K19" s="41">
        <v>45291</v>
      </c>
      <c r="L19" s="64">
        <v>131145.44</v>
      </c>
      <c r="M19" s="64">
        <f>L19</f>
        <v>131145.44</v>
      </c>
      <c r="N19" s="190">
        <v>0</v>
      </c>
      <c r="O19" s="191">
        <v>131145.44</v>
      </c>
      <c r="P19" s="191"/>
      <c r="Q19" s="192"/>
      <c r="R19" s="95">
        <f t="shared" si="0"/>
        <v>68195.6288</v>
      </c>
      <c r="T19" s="8"/>
      <c r="V19" s="8"/>
    </row>
    <row r="20" spans="1:21" ht="18" customHeight="1" thickBot="1">
      <c r="A20" s="4"/>
      <c r="B20" s="157"/>
      <c r="C20" s="157"/>
      <c r="D20" s="144" t="s">
        <v>26</v>
      </c>
      <c r="E20" s="144"/>
      <c r="F20" s="144"/>
      <c r="G20" s="144"/>
      <c r="H20" s="144"/>
      <c r="I20" s="144"/>
      <c r="J20" s="144"/>
      <c r="K20" s="144"/>
      <c r="L20" s="144"/>
      <c r="M20" s="75"/>
      <c r="N20" s="190"/>
      <c r="O20" s="191"/>
      <c r="P20" s="191"/>
      <c r="Q20" s="192"/>
      <c r="R20" s="97"/>
      <c r="U20" s="8"/>
    </row>
    <row r="21" spans="1:18" ht="18" customHeight="1" thickBot="1">
      <c r="A21" s="4"/>
      <c r="B21" s="157">
        <v>7</v>
      </c>
      <c r="C21" s="157"/>
      <c r="D21" s="158" t="s">
        <v>23</v>
      </c>
      <c r="E21" s="158"/>
      <c r="F21" s="158"/>
      <c r="G21" s="12" t="s">
        <v>24</v>
      </c>
      <c r="H21" s="12" t="s">
        <v>25</v>
      </c>
      <c r="I21" s="64">
        <v>48445.81</v>
      </c>
      <c r="J21" s="12">
        <v>515</v>
      </c>
      <c r="K21" s="41">
        <v>45291</v>
      </c>
      <c r="L21" s="64">
        <v>48445.81</v>
      </c>
      <c r="M21" s="64">
        <v>43961.91</v>
      </c>
      <c r="N21" s="190">
        <v>4483.9</v>
      </c>
      <c r="O21" s="191">
        <v>48445.81</v>
      </c>
      <c r="P21" s="191"/>
      <c r="Q21" s="192"/>
      <c r="R21" s="96">
        <f t="shared" si="0"/>
        <v>22860.1932</v>
      </c>
    </row>
    <row r="22" spans="1:18" ht="18" customHeight="1" thickBot="1">
      <c r="A22" s="4"/>
      <c r="B22" s="157"/>
      <c r="C22" s="157"/>
      <c r="D22" s="144" t="s">
        <v>26</v>
      </c>
      <c r="E22" s="144"/>
      <c r="F22" s="144"/>
      <c r="G22" s="144"/>
      <c r="H22" s="144"/>
      <c r="I22" s="144"/>
      <c r="J22" s="144"/>
      <c r="K22" s="144"/>
      <c r="L22" s="144"/>
      <c r="M22" s="75"/>
      <c r="N22" s="190"/>
      <c r="O22" s="191"/>
      <c r="P22" s="191"/>
      <c r="Q22" s="192"/>
      <c r="R22" s="96"/>
    </row>
    <row r="23" spans="1:18" ht="18" customHeight="1" thickBot="1">
      <c r="A23" s="4"/>
      <c r="B23" s="195">
        <v>8</v>
      </c>
      <c r="C23" s="195"/>
      <c r="D23" s="158" t="s">
        <v>65</v>
      </c>
      <c r="E23" s="158"/>
      <c r="F23" s="158"/>
      <c r="G23" s="12" t="s">
        <v>66</v>
      </c>
      <c r="H23" s="12">
        <v>1831</v>
      </c>
      <c r="I23" s="64">
        <v>78460.64</v>
      </c>
      <c r="J23" s="12">
        <v>834</v>
      </c>
      <c r="K23" s="41">
        <v>45291</v>
      </c>
      <c r="L23" s="64">
        <v>78460.64</v>
      </c>
      <c r="M23" s="64">
        <v>48002.77</v>
      </c>
      <c r="N23" s="190">
        <v>30457.87</v>
      </c>
      <c r="O23" s="191">
        <v>78460.64</v>
      </c>
      <c r="P23" s="191"/>
      <c r="Q23" s="192"/>
      <c r="R23" s="95">
        <v>13738.37</v>
      </c>
    </row>
    <row r="24" spans="1:18" ht="18" customHeight="1" thickBot="1">
      <c r="A24" s="4"/>
      <c r="B24" s="195"/>
      <c r="C24" s="195"/>
      <c r="D24" s="144" t="s">
        <v>67</v>
      </c>
      <c r="E24" s="144"/>
      <c r="F24" s="144"/>
      <c r="G24" s="144"/>
      <c r="H24" s="144"/>
      <c r="I24" s="144"/>
      <c r="J24" s="144"/>
      <c r="K24" s="144"/>
      <c r="L24" s="144"/>
      <c r="M24" s="75"/>
      <c r="N24" s="190"/>
      <c r="O24" s="191"/>
      <c r="P24" s="191"/>
      <c r="Q24" s="192"/>
      <c r="R24" s="97"/>
    </row>
    <row r="25" spans="1:18" ht="24.75" customHeight="1" thickBot="1">
      <c r="A25" s="4"/>
      <c r="B25" s="206" t="s">
        <v>34</v>
      </c>
      <c r="C25" s="206"/>
      <c r="D25" s="206"/>
      <c r="E25" s="206"/>
      <c r="F25" s="206"/>
      <c r="G25" s="206"/>
      <c r="H25" s="188">
        <f>I9+I13+I15+I17+I19+I21+I23+I11</f>
        <v>881219.3099999999</v>
      </c>
      <c r="I25" s="188"/>
      <c r="J25" s="188">
        <f>L9+L11+L13+L15+L17+L19+L21+L23</f>
        <v>869552.14</v>
      </c>
      <c r="K25" s="188"/>
      <c r="L25" s="188"/>
      <c r="M25" s="76">
        <f>M9+M11+M13+M15+M17+M19+M21+M23</f>
        <v>539449.78</v>
      </c>
      <c r="N25" s="22">
        <f>N9+N11+N13+N15+N17+N19+N21+N23</f>
        <v>330102.36</v>
      </c>
      <c r="O25" s="193">
        <f>O9+O11+O13+O15+O17+O19+O21+O23</f>
        <v>869552.14</v>
      </c>
      <c r="P25" s="194"/>
      <c r="Q25" s="223">
        <f>R9+R11+R13+R15+R17+R19+R21+R23</f>
        <v>269290.8152</v>
      </c>
      <c r="R25" s="224"/>
    </row>
    <row r="26" spans="1:18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92"/>
    </row>
    <row r="27" spans="1:19" ht="30" customHeight="1">
      <c r="A27" s="4"/>
      <c r="B27" s="151" t="s">
        <v>35</v>
      </c>
      <c r="C27" s="151"/>
      <c r="D27" s="151"/>
      <c r="E27" s="151"/>
      <c r="F27" s="151"/>
      <c r="G27" s="151" t="s">
        <v>36</v>
      </c>
      <c r="H27" s="151"/>
      <c r="I27" s="151"/>
      <c r="J27" s="151" t="s">
        <v>37</v>
      </c>
      <c r="K27" s="151"/>
      <c r="L27" s="151"/>
      <c r="M27" s="74"/>
      <c r="N27" s="148" t="s">
        <v>88</v>
      </c>
      <c r="O27" s="148"/>
      <c r="P27" s="148"/>
      <c r="Q27" s="148"/>
      <c r="R27" s="148"/>
      <c r="S27" s="8"/>
    </row>
    <row r="28" spans="1:19" s="16" customFormat="1" ht="29.25" customHeight="1">
      <c r="A28" s="14"/>
      <c r="B28" s="14"/>
      <c r="C28" s="149" t="s">
        <v>43</v>
      </c>
      <c r="D28" s="149"/>
      <c r="E28" s="149"/>
      <c r="F28" s="14"/>
      <c r="G28" s="149" t="s">
        <v>44</v>
      </c>
      <c r="H28" s="149"/>
      <c r="I28" s="149"/>
      <c r="J28" s="149" t="s">
        <v>45</v>
      </c>
      <c r="K28" s="149"/>
      <c r="L28" s="14"/>
      <c r="M28" s="14"/>
      <c r="N28" s="150" t="s">
        <v>89</v>
      </c>
      <c r="O28" s="150"/>
      <c r="P28" s="150"/>
      <c r="Q28" s="150"/>
      <c r="R28" s="150"/>
      <c r="S28" s="15"/>
    </row>
    <row r="29" ht="12.75">
      <c r="L29" s="8"/>
    </row>
  </sheetData>
  <sheetProtection/>
  <mergeCells count="63">
    <mergeCell ref="R7:R8"/>
    <mergeCell ref="Q25:R25"/>
    <mergeCell ref="O7:Q8"/>
    <mergeCell ref="B13:C14"/>
    <mergeCell ref="D13:F13"/>
    <mergeCell ref="N13:N14"/>
    <mergeCell ref="O13:Q14"/>
    <mergeCell ref="D14:L14"/>
    <mergeCell ref="B9:C10"/>
    <mergeCell ref="B15:C16"/>
    <mergeCell ref="C2:Q2"/>
    <mergeCell ref="B4:Q4"/>
    <mergeCell ref="B5:Q5"/>
    <mergeCell ref="B7:C8"/>
    <mergeCell ref="D7:F8"/>
    <mergeCell ref="M7:N7"/>
    <mergeCell ref="G7:G8"/>
    <mergeCell ref="H7:I7"/>
    <mergeCell ref="J7:L7"/>
    <mergeCell ref="N15:N16"/>
    <mergeCell ref="O15:Q16"/>
    <mergeCell ref="D16:L16"/>
    <mergeCell ref="D18:L18"/>
    <mergeCell ref="D9:F9"/>
    <mergeCell ref="N9:N10"/>
    <mergeCell ref="O9:Q10"/>
    <mergeCell ref="D10:L10"/>
    <mergeCell ref="N19:N20"/>
    <mergeCell ref="O19:Q20"/>
    <mergeCell ref="D20:L20"/>
    <mergeCell ref="D11:F11"/>
    <mergeCell ref="C28:E28"/>
    <mergeCell ref="G28:I28"/>
    <mergeCell ref="J28:K28"/>
    <mergeCell ref="N28:R28"/>
    <mergeCell ref="B25:G25"/>
    <mergeCell ref="D15:F15"/>
    <mergeCell ref="B21:C22"/>
    <mergeCell ref="D21:F21"/>
    <mergeCell ref="N21:N22"/>
    <mergeCell ref="O21:Q22"/>
    <mergeCell ref="D22:L22"/>
    <mergeCell ref="N11:N12"/>
    <mergeCell ref="C11:C12"/>
    <mergeCell ref="O11:P12"/>
    <mergeCell ref="B19:C20"/>
    <mergeCell ref="D19:F19"/>
    <mergeCell ref="O25:P25"/>
    <mergeCell ref="B23:C24"/>
    <mergeCell ref="D23:F23"/>
    <mergeCell ref="N23:N24"/>
    <mergeCell ref="O23:Q24"/>
    <mergeCell ref="D24:L24"/>
    <mergeCell ref="B27:F27"/>
    <mergeCell ref="G27:I27"/>
    <mergeCell ref="J27:L27"/>
    <mergeCell ref="N27:R27"/>
    <mergeCell ref="B17:C18"/>
    <mergeCell ref="H25:I25"/>
    <mergeCell ref="J25:L25"/>
    <mergeCell ref="D17:F17"/>
    <mergeCell ref="N17:N18"/>
    <mergeCell ref="O17:Q1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zoomScale="130" zoomScaleNormal="130" zoomScalePageLayoutView="0" workbookViewId="0" topLeftCell="A4">
      <selection activeCell="M23" sqref="M23:N23"/>
    </sheetView>
  </sheetViews>
  <sheetFormatPr defaultColWidth="9.140625" defaultRowHeight="12.75"/>
  <cols>
    <col min="1" max="1" width="0.13671875" style="0" customWidth="1"/>
    <col min="2" max="2" width="4.57421875" style="0" customWidth="1"/>
    <col min="3" max="3" width="12.7109375" style="0" customWidth="1"/>
    <col min="4" max="4" width="17.421875" style="0" customWidth="1"/>
    <col min="5" max="5" width="4.57421875" style="0" customWidth="1"/>
    <col min="6" max="6" width="9.28125" style="0" customWidth="1"/>
    <col min="7" max="7" width="7.57421875" style="0" customWidth="1"/>
    <col min="8" max="8" width="11.8515625" style="0" customWidth="1"/>
    <col min="9" max="9" width="10.28125" style="0" customWidth="1"/>
    <col min="10" max="10" width="10.8515625" style="0" customWidth="1"/>
    <col min="11" max="11" width="10.57421875" style="0" customWidth="1"/>
    <col min="12" max="12" width="12.140625" style="0" hidden="1" customWidth="1"/>
    <col min="13" max="13" width="10.140625" style="33" customWidth="1"/>
    <col min="14" max="14" width="10.57421875" style="33" customWidth="1"/>
    <col min="15" max="15" width="0.13671875" style="0" customWidth="1"/>
    <col min="16" max="16" width="5.00390625" style="0" customWidth="1"/>
    <col min="18" max="18" width="11.7109375" style="0" bestFit="1" customWidth="1"/>
  </cols>
  <sheetData>
    <row r="1" spans="1:16" ht="14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30"/>
      <c r="N1" s="6" t="s">
        <v>87</v>
      </c>
      <c r="O1" s="18"/>
      <c r="P1" s="18"/>
    </row>
    <row r="2" spans="1:16" ht="15.75">
      <c r="A2" s="18"/>
      <c r="B2" s="210" t="s">
        <v>0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18"/>
    </row>
    <row r="3" spans="1:16" ht="14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31"/>
      <c r="N3" s="31"/>
      <c r="O3" s="18"/>
      <c r="P3" s="18"/>
    </row>
    <row r="4" spans="1:16" ht="22.5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18"/>
    </row>
    <row r="5" spans="1:17" ht="20.25" customHeight="1">
      <c r="A5" s="212" t="s">
        <v>104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7"/>
      <c r="Q5" s="8"/>
    </row>
    <row r="6" spans="1:16" ht="9" customHeight="1" thickBo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31"/>
      <c r="N6" s="31"/>
      <c r="O6" s="18"/>
      <c r="P6" s="18"/>
    </row>
    <row r="7" spans="1:16" ht="14.25" thickBot="1">
      <c r="A7" s="213" t="s">
        <v>2</v>
      </c>
      <c r="B7" s="214"/>
      <c r="C7" s="217" t="s">
        <v>3</v>
      </c>
      <c r="D7" s="217"/>
      <c r="E7" s="217"/>
      <c r="F7" s="217" t="s">
        <v>4</v>
      </c>
      <c r="G7" s="217" t="s">
        <v>5</v>
      </c>
      <c r="H7" s="217"/>
      <c r="I7" s="217" t="s">
        <v>6</v>
      </c>
      <c r="J7" s="217"/>
      <c r="K7" s="217"/>
      <c r="L7" s="21" t="s">
        <v>39</v>
      </c>
      <c r="M7" s="225" t="s">
        <v>7</v>
      </c>
      <c r="N7" s="225"/>
      <c r="O7" s="226"/>
      <c r="P7" s="18"/>
    </row>
    <row r="8" spans="1:16" ht="14.25" thickBot="1">
      <c r="A8" s="215"/>
      <c r="B8" s="216"/>
      <c r="C8" s="218"/>
      <c r="D8" s="218"/>
      <c r="E8" s="218"/>
      <c r="F8" s="218"/>
      <c r="G8" s="20" t="s">
        <v>8</v>
      </c>
      <c r="H8" s="20" t="s">
        <v>9</v>
      </c>
      <c r="I8" s="20" t="s">
        <v>8</v>
      </c>
      <c r="J8" s="20" t="s">
        <v>10</v>
      </c>
      <c r="K8" s="20" t="s">
        <v>9</v>
      </c>
      <c r="L8" s="10" t="s">
        <v>40</v>
      </c>
      <c r="M8" s="227"/>
      <c r="N8" s="227"/>
      <c r="O8" s="228"/>
      <c r="P8" s="18"/>
    </row>
    <row r="9" spans="1:16" ht="18" customHeight="1" thickBot="1">
      <c r="A9" s="156">
        <v>1</v>
      </c>
      <c r="B9" s="157"/>
      <c r="C9" s="158" t="s">
        <v>46</v>
      </c>
      <c r="D9" s="158"/>
      <c r="E9" s="158"/>
      <c r="F9" s="12" t="s">
        <v>47</v>
      </c>
      <c r="G9" s="12" t="s">
        <v>48</v>
      </c>
      <c r="H9" s="64">
        <v>1479.24</v>
      </c>
      <c r="I9" s="12">
        <v>42</v>
      </c>
      <c r="J9" s="41">
        <v>45291</v>
      </c>
      <c r="K9" s="13">
        <v>1479.24</v>
      </c>
      <c r="L9" s="270" t="s">
        <v>14</v>
      </c>
      <c r="M9" s="191">
        <v>1479.24</v>
      </c>
      <c r="N9" s="191"/>
      <c r="O9" s="271"/>
      <c r="P9" s="4"/>
    </row>
    <row r="10" spans="1:16" ht="18" customHeight="1" thickBot="1">
      <c r="A10" s="156"/>
      <c r="B10" s="157"/>
      <c r="C10" s="144" t="s">
        <v>49</v>
      </c>
      <c r="D10" s="144"/>
      <c r="E10" s="144"/>
      <c r="F10" s="144"/>
      <c r="G10" s="144"/>
      <c r="H10" s="144"/>
      <c r="I10" s="144"/>
      <c r="J10" s="144"/>
      <c r="K10" s="144"/>
      <c r="L10" s="270"/>
      <c r="M10" s="191"/>
      <c r="N10" s="191"/>
      <c r="O10" s="271"/>
      <c r="P10" s="4"/>
    </row>
    <row r="11" spans="1:18" ht="18" customHeight="1" thickBot="1">
      <c r="A11" s="156">
        <v>2</v>
      </c>
      <c r="B11" s="157"/>
      <c r="C11" s="158" t="s">
        <v>50</v>
      </c>
      <c r="D11" s="158"/>
      <c r="E11" s="158"/>
      <c r="F11" s="12" t="s">
        <v>51</v>
      </c>
      <c r="G11" s="12" t="s">
        <v>52</v>
      </c>
      <c r="H11" s="13">
        <v>774.84</v>
      </c>
      <c r="I11" s="37">
        <v>323</v>
      </c>
      <c r="J11" s="43">
        <v>45291</v>
      </c>
      <c r="K11" s="13">
        <v>774.84</v>
      </c>
      <c r="L11" s="270" t="s">
        <v>14</v>
      </c>
      <c r="M11" s="191">
        <v>774.84</v>
      </c>
      <c r="N11" s="191"/>
      <c r="O11" s="271"/>
      <c r="P11" s="4"/>
      <c r="R11" s="8"/>
    </row>
    <row r="12" spans="1:16" ht="18" customHeight="1" thickBot="1">
      <c r="A12" s="156"/>
      <c r="B12" s="157"/>
      <c r="C12" s="144" t="s">
        <v>53</v>
      </c>
      <c r="D12" s="144"/>
      <c r="E12" s="144"/>
      <c r="F12" s="144"/>
      <c r="G12" s="144"/>
      <c r="H12" s="144"/>
      <c r="I12" s="144"/>
      <c r="J12" s="144"/>
      <c r="K12" s="144"/>
      <c r="L12" s="270"/>
      <c r="M12" s="191"/>
      <c r="N12" s="191"/>
      <c r="O12" s="271"/>
      <c r="P12" s="4"/>
    </row>
    <row r="13" spans="1:16" ht="18" customHeight="1" thickBot="1">
      <c r="A13" s="156">
        <v>3</v>
      </c>
      <c r="B13" s="157"/>
      <c r="C13" s="158" t="s">
        <v>54</v>
      </c>
      <c r="D13" s="158"/>
      <c r="E13" s="158"/>
      <c r="F13" s="12" t="s">
        <v>55</v>
      </c>
      <c r="G13" s="12" t="s">
        <v>56</v>
      </c>
      <c r="H13" s="13">
        <v>636.98</v>
      </c>
      <c r="I13" s="12">
        <v>228</v>
      </c>
      <c r="J13" s="41">
        <v>45291</v>
      </c>
      <c r="K13" s="13">
        <v>633.96</v>
      </c>
      <c r="L13" s="270" t="s">
        <v>14</v>
      </c>
      <c r="M13" s="191">
        <v>633.96</v>
      </c>
      <c r="N13" s="191"/>
      <c r="O13" s="271"/>
      <c r="P13" s="4"/>
    </row>
    <row r="14" spans="1:16" ht="18" customHeight="1" thickBot="1">
      <c r="A14" s="156"/>
      <c r="B14" s="157"/>
      <c r="C14" s="144" t="s">
        <v>57</v>
      </c>
      <c r="D14" s="144"/>
      <c r="E14" s="144"/>
      <c r="F14" s="144"/>
      <c r="G14" s="144"/>
      <c r="H14" s="144"/>
      <c r="I14" s="144"/>
      <c r="J14" s="144"/>
      <c r="K14" s="144"/>
      <c r="L14" s="270"/>
      <c r="M14" s="191"/>
      <c r="N14" s="191"/>
      <c r="O14" s="271"/>
      <c r="P14" s="4"/>
    </row>
    <row r="15" spans="1:16" ht="18" customHeight="1" thickBot="1">
      <c r="A15" s="156">
        <v>4</v>
      </c>
      <c r="B15" s="157"/>
      <c r="C15" s="158" t="s">
        <v>75</v>
      </c>
      <c r="D15" s="158"/>
      <c r="E15" s="158"/>
      <c r="F15" s="12" t="s">
        <v>76</v>
      </c>
      <c r="G15" s="12" t="s">
        <v>77</v>
      </c>
      <c r="H15" s="13">
        <v>1127.04</v>
      </c>
      <c r="I15" s="12">
        <v>283</v>
      </c>
      <c r="J15" s="41">
        <v>45291</v>
      </c>
      <c r="K15" s="64">
        <v>1127.04</v>
      </c>
      <c r="L15" s="270" t="s">
        <v>14</v>
      </c>
      <c r="M15" s="191">
        <v>1127.04</v>
      </c>
      <c r="N15" s="191"/>
      <c r="O15" s="271"/>
      <c r="P15" s="4"/>
    </row>
    <row r="16" spans="1:16" ht="16.5" customHeight="1" thickBot="1">
      <c r="A16" s="272"/>
      <c r="B16" s="273"/>
      <c r="C16" s="277" t="s">
        <v>78</v>
      </c>
      <c r="D16" s="278"/>
      <c r="E16" s="278"/>
      <c r="F16" s="278"/>
      <c r="G16" s="278"/>
      <c r="H16" s="278"/>
      <c r="I16" s="278"/>
      <c r="J16" s="278"/>
      <c r="K16" s="279"/>
      <c r="L16" s="274"/>
      <c r="M16" s="275"/>
      <c r="N16" s="275"/>
      <c r="O16" s="276"/>
      <c r="P16" s="4"/>
    </row>
    <row r="17" spans="1:16" ht="13.5" thickBot="1">
      <c r="A17" s="252">
        <v>5</v>
      </c>
      <c r="B17" s="253"/>
      <c r="C17" s="256" t="s">
        <v>84</v>
      </c>
      <c r="D17" s="257"/>
      <c r="E17" s="258"/>
      <c r="F17" s="38" t="s">
        <v>85</v>
      </c>
      <c r="G17" s="39">
        <v>4504</v>
      </c>
      <c r="H17" s="124">
        <v>3070.84</v>
      </c>
      <c r="I17" s="40">
        <v>376</v>
      </c>
      <c r="J17" s="41">
        <v>45291</v>
      </c>
      <c r="K17" s="125">
        <v>3033</v>
      </c>
      <c r="L17" s="259"/>
      <c r="M17" s="261">
        <v>3033</v>
      </c>
      <c r="N17" s="262"/>
      <c r="O17" s="263"/>
      <c r="P17" s="18"/>
    </row>
    <row r="18" spans="1:16" ht="15.75" customHeight="1" thickBot="1">
      <c r="A18" s="254"/>
      <c r="B18" s="255"/>
      <c r="C18" s="267" t="s">
        <v>86</v>
      </c>
      <c r="D18" s="268"/>
      <c r="E18" s="268"/>
      <c r="F18" s="268"/>
      <c r="G18" s="268"/>
      <c r="H18" s="268"/>
      <c r="I18" s="268"/>
      <c r="J18" s="268"/>
      <c r="K18" s="269"/>
      <c r="L18" s="260"/>
      <c r="M18" s="264"/>
      <c r="N18" s="265"/>
      <c r="O18" s="266"/>
      <c r="P18" s="18"/>
    </row>
    <row r="19" spans="1:16" ht="23.25" customHeight="1" thickBot="1">
      <c r="A19" s="25"/>
      <c r="B19" s="73">
        <v>6</v>
      </c>
      <c r="C19" s="230" t="s">
        <v>62</v>
      </c>
      <c r="D19" s="231"/>
      <c r="E19" s="239"/>
      <c r="F19" s="62" t="s">
        <v>63</v>
      </c>
      <c r="G19" s="63">
        <v>1508</v>
      </c>
      <c r="H19" s="126">
        <v>13791.38</v>
      </c>
      <c r="I19" s="70">
        <v>0</v>
      </c>
      <c r="J19" s="71">
        <v>45291</v>
      </c>
      <c r="K19" s="127">
        <v>13690.28</v>
      </c>
      <c r="L19" s="50" t="s">
        <v>14</v>
      </c>
      <c r="M19" s="240">
        <v>13690.28</v>
      </c>
      <c r="N19" s="241"/>
      <c r="O19" s="36"/>
      <c r="P19" s="4"/>
    </row>
    <row r="20" spans="1:16" ht="12.75" customHeight="1" thickBot="1">
      <c r="A20" s="27"/>
      <c r="B20" s="242" t="s">
        <v>96</v>
      </c>
      <c r="C20" s="243"/>
      <c r="D20" s="243"/>
      <c r="E20" s="243"/>
      <c r="F20" s="244"/>
      <c r="G20" s="243"/>
      <c r="H20" s="245"/>
      <c r="I20" s="245"/>
      <c r="J20" s="245"/>
      <c r="K20" s="245"/>
      <c r="L20" s="244"/>
      <c r="M20" s="245"/>
      <c r="N20" s="246"/>
      <c r="O20" s="26"/>
      <c r="P20" s="4"/>
    </row>
    <row r="21" spans="1:18" ht="24.75" customHeight="1" thickBot="1">
      <c r="A21" s="25"/>
      <c r="B21" s="34">
        <v>7</v>
      </c>
      <c r="C21" s="247" t="s">
        <v>81</v>
      </c>
      <c r="D21" s="247"/>
      <c r="E21" s="247"/>
      <c r="F21" s="23" t="s">
        <v>80</v>
      </c>
      <c r="G21" s="60" t="s">
        <v>82</v>
      </c>
      <c r="H21" s="61">
        <v>688.04</v>
      </c>
      <c r="I21" s="46">
        <v>567</v>
      </c>
      <c r="J21" s="59">
        <v>45291</v>
      </c>
      <c r="K21" s="72">
        <v>660.52</v>
      </c>
      <c r="L21" s="117" t="s">
        <v>14</v>
      </c>
      <c r="M21" s="248">
        <v>660.52</v>
      </c>
      <c r="N21" s="249"/>
      <c r="O21" s="26"/>
      <c r="P21" s="4"/>
      <c r="R21" s="8"/>
    </row>
    <row r="22" spans="1:16" ht="13.5" thickBot="1">
      <c r="A22" s="27"/>
      <c r="B22" s="232" t="s">
        <v>97</v>
      </c>
      <c r="C22" s="250"/>
      <c r="D22" s="250"/>
      <c r="E22" s="250"/>
      <c r="F22" s="250"/>
      <c r="G22" s="250"/>
      <c r="H22" s="250"/>
      <c r="I22" s="251"/>
      <c r="J22" s="251"/>
      <c r="K22" s="250"/>
      <c r="L22" s="250"/>
      <c r="M22" s="250"/>
      <c r="N22" s="250"/>
      <c r="O22" s="26"/>
      <c r="P22" s="4"/>
    </row>
    <row r="23" spans="1:16" ht="27.75" customHeight="1" thickBot="1">
      <c r="A23" s="25"/>
      <c r="B23" s="111">
        <v>8</v>
      </c>
      <c r="C23" s="247" t="s">
        <v>65</v>
      </c>
      <c r="D23" s="247"/>
      <c r="E23" s="247"/>
      <c r="F23" s="23" t="s">
        <v>66</v>
      </c>
      <c r="G23" s="3" t="s">
        <v>83</v>
      </c>
      <c r="H23" s="128">
        <v>2511.66</v>
      </c>
      <c r="I23" s="70">
        <v>831</v>
      </c>
      <c r="J23" s="59">
        <v>45291</v>
      </c>
      <c r="K23" s="129">
        <v>2026.24</v>
      </c>
      <c r="L23" s="24" t="s">
        <v>14</v>
      </c>
      <c r="M23" s="191">
        <v>2026.24</v>
      </c>
      <c r="N23" s="191"/>
      <c r="O23" s="26"/>
      <c r="P23" s="4"/>
    </row>
    <row r="24" spans="1:18" ht="13.5" thickBot="1">
      <c r="A24" s="28"/>
      <c r="B24" s="232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6"/>
      <c r="P24" s="4"/>
      <c r="R24" s="8"/>
    </row>
    <row r="25" spans="1:16" ht="19.5" customHeight="1" thickBot="1">
      <c r="A25" s="234" t="s">
        <v>34</v>
      </c>
      <c r="B25" s="235"/>
      <c r="C25" s="235"/>
      <c r="D25" s="235"/>
      <c r="E25" s="235"/>
      <c r="F25" s="235"/>
      <c r="G25" s="236">
        <f>H9+H11+H13+H15+H17+H19+H21+H23</f>
        <v>24080.02</v>
      </c>
      <c r="H25" s="236"/>
      <c r="I25" s="236">
        <f>K9+K11+K13+K15+K17+K19+K21+K23</f>
        <v>23425.120000000003</v>
      </c>
      <c r="J25" s="236"/>
      <c r="K25" s="236"/>
      <c r="L25" s="29"/>
      <c r="M25" s="237">
        <f>M9+M11+M13+M15+M17+M19+M21+M23</f>
        <v>23425.120000000003</v>
      </c>
      <c r="N25" s="237"/>
      <c r="O25" s="238"/>
      <c r="P25" s="4"/>
    </row>
    <row r="26" spans="1:16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32"/>
      <c r="N26" s="32"/>
      <c r="O26" s="4"/>
      <c r="P26" s="4"/>
    </row>
    <row r="27" spans="1:17" ht="30" customHeight="1">
      <c r="A27" s="151" t="s">
        <v>35</v>
      </c>
      <c r="B27" s="151"/>
      <c r="C27" s="151"/>
      <c r="D27" s="151"/>
      <c r="E27" s="151"/>
      <c r="F27" s="151" t="s">
        <v>36</v>
      </c>
      <c r="G27" s="151"/>
      <c r="H27" s="151"/>
      <c r="I27" s="151" t="s">
        <v>37</v>
      </c>
      <c r="J27" s="151"/>
      <c r="K27" s="151"/>
      <c r="L27" s="148" t="s">
        <v>88</v>
      </c>
      <c r="M27" s="148"/>
      <c r="N27" s="148"/>
      <c r="O27" s="148"/>
      <c r="P27" s="148"/>
      <c r="Q27" s="8"/>
    </row>
    <row r="28" spans="1:17" s="16" customFormat="1" ht="29.25" customHeight="1">
      <c r="A28" s="14"/>
      <c r="B28" s="149" t="s">
        <v>43</v>
      </c>
      <c r="C28" s="149"/>
      <c r="D28" s="149"/>
      <c r="E28" s="14"/>
      <c r="F28" s="149" t="s">
        <v>44</v>
      </c>
      <c r="G28" s="149"/>
      <c r="H28" s="149"/>
      <c r="I28" s="149" t="s">
        <v>45</v>
      </c>
      <c r="J28" s="149"/>
      <c r="K28" s="14"/>
      <c r="L28" s="150" t="s">
        <v>89</v>
      </c>
      <c r="M28" s="150"/>
      <c r="N28" s="150"/>
      <c r="O28" s="150"/>
      <c r="P28" s="150"/>
      <c r="Q28" s="15"/>
    </row>
    <row r="29" spans="1:16" ht="409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2"/>
      <c r="N29" s="32"/>
      <c r="O29" s="4"/>
      <c r="P29" s="4"/>
    </row>
  </sheetData>
  <sheetProtection/>
  <mergeCells count="55">
    <mergeCell ref="B2:O2"/>
    <mergeCell ref="A4:O4"/>
    <mergeCell ref="A5:O5"/>
    <mergeCell ref="A7:B8"/>
    <mergeCell ref="C7:E8"/>
    <mergeCell ref="F7:F8"/>
    <mergeCell ref="G7:H7"/>
    <mergeCell ref="I7:K7"/>
    <mergeCell ref="M7:O8"/>
    <mergeCell ref="A9:B10"/>
    <mergeCell ref="C9:E9"/>
    <mergeCell ref="L9:L10"/>
    <mergeCell ref="M9:O10"/>
    <mergeCell ref="C10:K10"/>
    <mergeCell ref="A11:B12"/>
    <mergeCell ref="C11:E11"/>
    <mergeCell ref="L11:L12"/>
    <mergeCell ref="M11:O12"/>
    <mergeCell ref="C12:K12"/>
    <mergeCell ref="A13:B14"/>
    <mergeCell ref="C13:E13"/>
    <mergeCell ref="L13:L14"/>
    <mergeCell ref="M13:O14"/>
    <mergeCell ref="C14:K14"/>
    <mergeCell ref="A15:B16"/>
    <mergeCell ref="C15:E15"/>
    <mergeCell ref="L15:L16"/>
    <mergeCell ref="M15:O16"/>
    <mergeCell ref="C16:K16"/>
    <mergeCell ref="C23:E23"/>
    <mergeCell ref="M23:N23"/>
    <mergeCell ref="B24:N24"/>
    <mergeCell ref="A17:B18"/>
    <mergeCell ref="C17:E17"/>
    <mergeCell ref="L17:L18"/>
    <mergeCell ref="M17:O18"/>
    <mergeCell ref="C18:K18"/>
    <mergeCell ref="A25:F25"/>
    <mergeCell ref="G25:H25"/>
    <mergeCell ref="I25:K25"/>
    <mergeCell ref="M25:O25"/>
    <mergeCell ref="C19:E19"/>
    <mergeCell ref="M19:N19"/>
    <mergeCell ref="B20:N20"/>
    <mergeCell ref="C21:E21"/>
    <mergeCell ref="M21:N21"/>
    <mergeCell ref="B22:N22"/>
    <mergeCell ref="A27:E27"/>
    <mergeCell ref="F27:H27"/>
    <mergeCell ref="I27:K27"/>
    <mergeCell ref="L27:P27"/>
    <mergeCell ref="B28:D28"/>
    <mergeCell ref="F28:H28"/>
    <mergeCell ref="I28:J28"/>
    <mergeCell ref="L28:P28"/>
  </mergeCells>
  <printOptions/>
  <pageMargins left="1.299212598425197" right="0.5118110236220472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Marinela Ichim</dc:creator>
  <cp:keywords/>
  <dc:description/>
  <cp:lastModifiedBy>Daniela Lungu</cp:lastModifiedBy>
  <cp:lastPrinted>2024-01-12T11:58:07Z</cp:lastPrinted>
  <dcterms:created xsi:type="dcterms:W3CDTF">2023-03-14T12:57:56Z</dcterms:created>
  <dcterms:modified xsi:type="dcterms:W3CDTF">2024-01-16T12:10:28Z</dcterms:modified>
  <cp:category/>
  <cp:version/>
  <cp:contentType/>
  <cp:contentStatus/>
</cp:coreProperties>
</file>