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DEC2022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<sst xmlns="http://schemas.openxmlformats.org/spreadsheetml/2006/main" count="55" uniqueCount="41">
  <si>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PL~|I PENTRU  INVESTIGA|II PARACLINICE DIN FONDUL DE AMBULATORIU DE SPECIALITATE</t>
  </si>
  <si>
    <t>TOTAL analize de laborator - furnizori priva\i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</si>
  <si>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</si>
  <si>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</si>
  <si>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</si>
  <si>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</si>
  <si>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</si>
  <si>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</si>
  <si>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</si>
  <si>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</si>
  <si>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</si>
  <si>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</si>
  <si>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</si>
  <si>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</si>
  <si>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</si>
  <si>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</si>
  <si>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</si>
  <si>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</si>
  <si>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</si>
  <si>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</si>
  <si>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</si>
  <si>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</si>
  <si>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</si>
  <si>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</si>
  <si>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</si>
  <si>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</si>
  <si>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</si>
  <si>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</si>
  <si>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</si>
  <si>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>SUME</t>
  </si>
  <si>
    <t>monitorizari</t>
  </si>
  <si>
    <t>SC NEWVITALCLINIC SRL</t>
  </si>
  <si>
    <t xml:space="preserve">MEDIMA HEALTH SA </t>
  </si>
  <si>
    <t xml:space="preserve">CENTRUL MEDICAL MATEUS </t>
  </si>
  <si>
    <t xml:space="preserve"> VALOARE INVESTIGA|II VALIDATE pt DEC2022, din care:</t>
  </si>
  <si>
    <t xml:space="preserve"> VALOARE INVESTIGA|II VALIDATE pt DEC2022</t>
  </si>
  <si>
    <t>VALOARE DE CONTRACT pt DEC2022</t>
  </si>
  <si>
    <r>
      <t>ANALIZE DE LABORATOR - furnizori priva\i</t>
    </r>
    <r>
      <rPr>
        <b/>
        <sz val="14"/>
        <rFont val="TimesRomanR"/>
        <family val="0"/>
      </rPr>
      <t xml:space="preserve"> - LUNA DECEMBRIE 2022</t>
    </r>
  </si>
  <si>
    <r>
      <t>RADIOLOGIE-IMAGISTICA  - furnizori priva\i</t>
    </r>
    <r>
      <rPr>
        <b/>
        <sz val="14"/>
        <rFont val="TimesRomanR"/>
        <family val="0"/>
      </rPr>
      <t xml:space="preserve"> - LUNA DECEMBRIE 2022</t>
    </r>
  </si>
  <si>
    <r>
      <t xml:space="preserve">RADIOLOGIE-IMAGISTICA  - </t>
    </r>
    <r>
      <rPr>
        <b/>
        <u val="single"/>
        <sz val="14"/>
        <rFont val="TimesRomanR"/>
        <family val="0"/>
      </rPr>
      <t>acte adi\ionale la contracte de Clinice/Stomatologie</t>
    </r>
    <r>
      <rPr>
        <b/>
        <sz val="14"/>
        <rFont val="TimesRomanR"/>
        <family val="0"/>
      </rPr>
      <t xml:space="preserve"> - LUNA DECEMBRIE 2022</t>
    </r>
  </si>
  <si>
    <r>
      <t xml:space="preserve">ANALIZE DE LABORATOR si RADIOLOGIE-IMAGISTICA  - </t>
    </r>
    <r>
      <rPr>
        <b/>
        <u val="single"/>
        <sz val="14"/>
        <rFont val="TimesRomanR"/>
        <family val="0"/>
      </rPr>
      <t xml:space="preserve">SPITALE </t>
    </r>
    <r>
      <rPr>
        <b/>
        <sz val="14"/>
        <rFont val="TimesRomanR"/>
        <family val="0"/>
      </rPr>
      <t>- LUNA DECEMBRIE 2022</t>
    </r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</si>
</sst>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d\-mmm\-yyyy"/>
  </numFmts>
  <fonts count="47">
    <font>
      <sz val="10"/>
      <name val="Arial"/>
      <family val="0"/>
    </font>
    <font>
      <b/>
      <sz val="12"/>
      <name val="TimesRoman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TimesRomanR"/>
      <family val="0"/>
    </font>
    <font>
      <b/>
      <sz val="11"/>
      <color indexed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RomanR"/>
      <family val="0"/>
    </font>
    <font>
      <b/>
      <u val="single"/>
      <sz val="14"/>
      <name val="TimesRomanR"/>
      <family val="0"/>
    </font>
    <font>
      <b/>
      <sz val="9"/>
      <name val="TimesRomanR"/>
      <family val="0"/>
    </font>
    <font>
      <sz val="12"/>
      <name val="TimesRomanR"/>
      <family val="0"/>
    </font>
    <font>
      <b/>
      <sz val="16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wrapText="1"/>
    </xf>
    <xf numFmtId="0" fontId="25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7" fillId="0" borderId="24" xfId="0" applyNumberFormat="1" applyFont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" fontId="25" fillId="0" borderId="28" xfId="0" applyNumberFormat="1" applyFont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center" vertical="center" wrapText="1"/>
    </xf>
    <xf numFmtId="0" fontId="25" fillId="10" borderId="2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31" xfId="0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" fontId="1" fillId="10" borderId="18" xfId="0" applyNumberFormat="1" applyFont="1" applyFill="1" applyBorder="1" applyAlignment="1">
      <alignment/>
    </xf>
    <xf numFmtId="0" fontId="6" fillId="5" borderId="28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4" fontId="6" fillId="5" borderId="27" xfId="0" applyNumberFormat="1" applyFont="1" applyFill="1" applyBorder="1" applyAlignment="1">
      <alignment horizontal="right" vertical="center"/>
    </xf>
    <xf numFmtId="4" fontId="1" fillId="10" borderId="34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25" fillId="0" borderId="35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1" fillId="10" borderId="3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1" fillId="10" borderId="39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10" borderId="40" xfId="0" applyNumberFormat="1" applyFont="1" applyFill="1" applyBorder="1" applyAlignment="1">
      <alignment/>
    </xf>
    <xf numFmtId="4" fontId="1" fillId="10" borderId="3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4" fontId="6" fillId="5" borderId="42" xfId="0" applyNumberFormat="1" applyFont="1" applyFill="1" applyBorder="1" applyAlignment="1">
      <alignment horizontal="right" vertical="center"/>
    </xf>
    <xf numFmtId="4" fontId="6" fillId="5" borderId="3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10" borderId="45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4" fontId="1" fillId="0" borderId="27" xfId="0" applyNumberFormat="1" applyFont="1" applyFill="1" applyBorder="1" applyAlignment="1">
      <alignment wrapText="1"/>
    </xf>
    <xf numFmtId="4" fontId="1" fillId="0" borderId="48" xfId="0" applyNumberFormat="1" applyFont="1" applyBorder="1" applyAlignment="1">
      <alignment/>
    </xf>
    <xf numFmtId="4" fontId="1" fillId="10" borderId="44" xfId="0" applyNumberFormat="1" applyFont="1" applyFill="1" applyBorder="1" applyAlignment="1">
      <alignment/>
    </xf>
    <xf numFmtId="0" fontId="29" fillId="32" borderId="49" xfId="0" applyFont="1" applyFill="1" applyBorder="1" applyAlignment="1">
      <alignment horizontal="center"/>
    </xf>
    <xf numFmtId="0" fontId="29" fillId="32" borderId="50" xfId="0" applyFont="1" applyFill="1" applyBorder="1" applyAlignment="1">
      <alignment horizontal="center"/>
    </xf>
    <xf numFmtId="4" fontId="29" fillId="32" borderId="50" xfId="0" applyNumberFormat="1" applyFont="1" applyFill="1" applyBorder="1" applyAlignment="1">
      <alignment vertical="center"/>
    </xf>
    <xf numFmtId="4" fontId="29" fillId="32" borderId="51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90" zoomScaleNormal="90" zoomScalePageLayoutView="0" workbookViewId="0" topLeftCell="A1">
      <selection activeCell="G1" sqref="G1"/>
    </sheetView>
  </sheetViews>
  <sheetFormatPr defaultColWidth="9.140625" defaultRowHeight="12.75"/>
  <cols>
    <col min="1" max="1" width="4.00390625" style="69" customWidth="1"/>
    <col min="2" max="2" width="10.00390625" style="69" customWidth="1"/>
    <col min="3" max="3" width="48.57421875" style="70" customWidth="1"/>
    <col min="4" max="4" width="22.421875" style="71" customWidth="1"/>
    <col min="5" max="5" width="21.00390625" style="71" customWidth="1"/>
    <col min="6" max="6" width="12.57421875" style="70" customWidth="1"/>
    <col min="7" max="7" width="15.421875" style="70" bestFit="1" customWidth="1"/>
    <col min="8" max="16384" width="9.140625" style="70" customWidth="1"/>
  </cols>
  <sheetData>
    <row r="1" spans="1:5" s="23" customFormat="1" ht="28.5" customHeight="1">
      <c r="A1" s="2" t="s">
        <v>17</v>
      </c>
      <c r="B1" s="21"/>
      <c r="C1" s="2"/>
      <c r="D1" s="22"/>
      <c r="E1" s="22"/>
    </row>
    <row r="2" spans="1:5" s="23" customFormat="1" ht="17.25" customHeight="1">
      <c r="A2" s="21"/>
      <c r="B2" s="21"/>
      <c r="C2" s="3"/>
      <c r="D2" s="1"/>
      <c r="E2" s="1"/>
    </row>
    <row r="3" spans="1:5" s="25" customFormat="1" ht="33" customHeight="1">
      <c r="A3" s="24" t="s">
        <v>0</v>
      </c>
      <c r="B3" s="24"/>
      <c r="C3" s="24"/>
      <c r="D3" s="24"/>
      <c r="E3" s="24"/>
    </row>
    <row r="4" spans="1:5" s="25" customFormat="1" ht="30.75" customHeight="1" thickBot="1">
      <c r="A4" s="26"/>
      <c r="B4" s="27" t="s">
        <v>37</v>
      </c>
      <c r="C4" s="27"/>
      <c r="D4" s="27"/>
      <c r="E4" s="27"/>
    </row>
    <row r="5" spans="1:6" s="33" customFormat="1" ht="28.5" customHeight="1">
      <c r="A5" s="28" t="s">
        <v>19</v>
      </c>
      <c r="B5" s="29" t="s">
        <v>20</v>
      </c>
      <c r="C5" s="28" t="s">
        <v>18</v>
      </c>
      <c r="D5" s="30" t="s">
        <v>36</v>
      </c>
      <c r="E5" s="31" t="s">
        <v>34</v>
      </c>
      <c r="F5" s="32" t="s">
        <v>29</v>
      </c>
    </row>
    <row r="6" spans="1:6" s="39" customFormat="1" ht="18.75" customHeight="1" thickBot="1">
      <c r="A6" s="34"/>
      <c r="B6" s="35"/>
      <c r="C6" s="34"/>
      <c r="D6" s="36"/>
      <c r="E6" s="37"/>
      <c r="F6" s="38" t="s">
        <v>30</v>
      </c>
    </row>
    <row r="7" spans="1:6" s="43" customFormat="1" ht="24" customHeight="1">
      <c r="A7" s="40">
        <v>1</v>
      </c>
      <c r="B7" s="41">
        <v>14721295</v>
      </c>
      <c r="C7" s="42" t="s">
        <v>16</v>
      </c>
      <c r="D7" s="7">
        <v>30395.51</v>
      </c>
      <c r="E7" s="7">
        <v>30395.51</v>
      </c>
      <c r="F7" s="17"/>
    </row>
    <row r="8" spans="1:6" s="43" customFormat="1" ht="24" customHeight="1">
      <c r="A8" s="44">
        <v>2</v>
      </c>
      <c r="B8" s="45">
        <v>4486524</v>
      </c>
      <c r="C8" s="46" t="s">
        <v>13</v>
      </c>
      <c r="D8" s="8">
        <v>127225.89</v>
      </c>
      <c r="E8" s="8">
        <v>127225.89</v>
      </c>
      <c r="F8" s="47">
        <f>100495.89-99031.18</f>
        <v>1464.7100000000064</v>
      </c>
    </row>
    <row r="9" spans="1:6" s="43" customFormat="1" ht="24" customHeight="1">
      <c r="A9" s="44">
        <v>3</v>
      </c>
      <c r="B9" s="45">
        <v>20185990</v>
      </c>
      <c r="C9" s="46" t="s">
        <v>2</v>
      </c>
      <c r="D9" s="8">
        <v>77318.29</v>
      </c>
      <c r="E9" s="8">
        <v>77318.29</v>
      </c>
      <c r="F9" s="47">
        <f>52318.29-6530.76</f>
        <v>45787.53</v>
      </c>
    </row>
    <row r="10" spans="1:6" s="43" customFormat="1" ht="24" customHeight="1">
      <c r="A10" s="44">
        <v>4</v>
      </c>
      <c r="B10" s="45">
        <v>9550768</v>
      </c>
      <c r="C10" s="4" t="s">
        <v>24</v>
      </c>
      <c r="D10" s="8">
        <v>164811.82</v>
      </c>
      <c r="E10" s="8">
        <v>164811.82</v>
      </c>
      <c r="F10" s="47">
        <f>114820.38-94544.17</f>
        <v>20276.210000000006</v>
      </c>
    </row>
    <row r="11" spans="1:6" s="43" customFormat="1" ht="24" customHeight="1">
      <c r="A11" s="44">
        <v>5</v>
      </c>
      <c r="B11" s="45">
        <v>30496144</v>
      </c>
      <c r="C11" s="13" t="s">
        <v>31</v>
      </c>
      <c r="D11" s="12">
        <v>24830.98</v>
      </c>
      <c r="E11" s="12">
        <v>24830.98</v>
      </c>
      <c r="F11" s="17"/>
    </row>
    <row r="12" spans="1:6" s="43" customFormat="1" ht="24" customHeight="1" thickBot="1">
      <c r="A12" s="44">
        <v>6</v>
      </c>
      <c r="B12" s="45">
        <v>14547955</v>
      </c>
      <c r="C12" s="46" t="s">
        <v>3</v>
      </c>
      <c r="D12" s="9">
        <v>9520</v>
      </c>
      <c r="E12" s="9">
        <v>9520</v>
      </c>
      <c r="F12" s="47">
        <v>1520</v>
      </c>
    </row>
    <row r="13" spans="1:7" s="54" customFormat="1" ht="21.75" customHeight="1" thickBot="1">
      <c r="A13" s="48" t="s">
        <v>1</v>
      </c>
      <c r="B13" s="49"/>
      <c r="C13" s="50"/>
      <c r="D13" s="51">
        <f>SUM(D7:D12)</f>
        <v>434102.49</v>
      </c>
      <c r="E13" s="51">
        <f>SUM(E7:E12)</f>
        <v>434102.49</v>
      </c>
      <c r="F13" s="52">
        <f>SUM(F7:F12)</f>
        <v>69048.45000000001</v>
      </c>
      <c r="G13" s="53"/>
    </row>
    <row r="14" spans="1:6" s="58" customFormat="1" ht="18" customHeight="1">
      <c r="A14" s="55"/>
      <c r="B14" s="55"/>
      <c r="C14" s="55"/>
      <c r="D14" s="56"/>
      <c r="E14" s="56"/>
      <c r="F14" s="57"/>
    </row>
    <row r="15" spans="1:6" s="25" customFormat="1" ht="21.75" customHeight="1" thickBot="1">
      <c r="A15" s="26"/>
      <c r="B15" s="27" t="s">
        <v>38</v>
      </c>
      <c r="C15" s="27"/>
      <c r="D15" s="27"/>
      <c r="E15" s="27"/>
      <c r="F15" s="57"/>
    </row>
    <row r="16" spans="1:6" s="33" customFormat="1" ht="28.5" customHeight="1">
      <c r="A16" s="28" t="s">
        <v>19</v>
      </c>
      <c r="B16" s="29" t="s">
        <v>20</v>
      </c>
      <c r="C16" s="59" t="s">
        <v>18</v>
      </c>
      <c r="D16" s="30" t="s">
        <v>36</v>
      </c>
      <c r="E16" s="31" t="s">
        <v>34</v>
      </c>
      <c r="F16" s="60"/>
    </row>
    <row r="17" spans="1:6" s="39" customFormat="1" ht="22.5" customHeight="1" thickBot="1">
      <c r="A17" s="34"/>
      <c r="B17" s="35"/>
      <c r="C17" s="61"/>
      <c r="D17" s="36"/>
      <c r="E17" s="37"/>
      <c r="F17" s="62"/>
    </row>
    <row r="18" spans="1:6" s="64" customFormat="1" ht="24.75" customHeight="1">
      <c r="A18" s="40">
        <v>1</v>
      </c>
      <c r="B18" s="41">
        <v>37839517</v>
      </c>
      <c r="C18" s="18" t="s">
        <v>32</v>
      </c>
      <c r="D18" s="20">
        <v>178695</v>
      </c>
      <c r="E18" s="20">
        <v>178695</v>
      </c>
      <c r="F18" s="63">
        <f>158150.67-56970.67</f>
        <v>101180.00000000001</v>
      </c>
    </row>
    <row r="19" spans="1:6" s="43" customFormat="1" ht="24.75" customHeight="1">
      <c r="A19" s="44">
        <v>2</v>
      </c>
      <c r="B19" s="45">
        <v>41937378</v>
      </c>
      <c r="C19" s="19" t="s">
        <v>33</v>
      </c>
      <c r="D19" s="10">
        <v>53605</v>
      </c>
      <c r="E19" s="10">
        <v>53605</v>
      </c>
      <c r="F19" s="65">
        <v>39850</v>
      </c>
    </row>
    <row r="20" spans="1:6" s="43" customFormat="1" ht="24.75" customHeight="1">
      <c r="A20" s="40">
        <v>3</v>
      </c>
      <c r="B20" s="41">
        <v>18039992</v>
      </c>
      <c r="C20" s="42" t="s">
        <v>5</v>
      </c>
      <c r="D20" s="10">
        <v>17178</v>
      </c>
      <c r="E20" s="10">
        <v>17178</v>
      </c>
      <c r="F20" s="66"/>
    </row>
    <row r="21" spans="1:6" s="43" customFormat="1" ht="24.75" customHeight="1" thickBot="1">
      <c r="A21" s="44">
        <v>4</v>
      </c>
      <c r="B21" s="45">
        <v>18042815</v>
      </c>
      <c r="C21" s="46" t="s">
        <v>4</v>
      </c>
      <c r="D21" s="11">
        <v>17150</v>
      </c>
      <c r="E21" s="11">
        <v>17150</v>
      </c>
      <c r="F21" s="67">
        <v>420</v>
      </c>
    </row>
    <row r="22" spans="1:6" s="54" customFormat="1" ht="21.75" customHeight="1" thickBot="1">
      <c r="A22" s="48" t="s">
        <v>6</v>
      </c>
      <c r="B22" s="49"/>
      <c r="C22" s="49"/>
      <c r="D22" s="51">
        <f>SUM(D18:D21)</f>
        <v>266628</v>
      </c>
      <c r="E22" s="51">
        <f>SUM(E18:E21)</f>
        <v>266628</v>
      </c>
      <c r="F22" s="68">
        <f>SUM(F18:F21)</f>
        <v>141450</v>
      </c>
    </row>
    <row r="23" ht="15">
      <c r="F23" s="72"/>
    </row>
    <row r="24" spans="1:6" s="25" customFormat="1" ht="37.5" customHeight="1" thickBot="1">
      <c r="A24" s="73" t="s">
        <v>39</v>
      </c>
      <c r="B24" s="73"/>
      <c r="C24" s="73"/>
      <c r="D24" s="73"/>
      <c r="E24" s="73"/>
      <c r="F24" s="57"/>
    </row>
    <row r="25" spans="1:6" s="33" customFormat="1" ht="28.5" customHeight="1">
      <c r="A25" s="28" t="s">
        <v>19</v>
      </c>
      <c r="B25" s="29" t="s">
        <v>20</v>
      </c>
      <c r="C25" s="28" t="s">
        <v>18</v>
      </c>
      <c r="D25" s="30" t="s">
        <v>36</v>
      </c>
      <c r="E25" s="31" t="s">
        <v>35</v>
      </c>
      <c r="F25" s="57"/>
    </row>
    <row r="26" spans="1:6" s="39" customFormat="1" ht="11.25" customHeight="1" thickBot="1">
      <c r="A26" s="34"/>
      <c r="B26" s="35"/>
      <c r="C26" s="34"/>
      <c r="D26" s="36"/>
      <c r="E26" s="37"/>
      <c r="F26" s="57"/>
    </row>
    <row r="27" spans="1:7" s="43" customFormat="1" ht="21" customHeight="1">
      <c r="A27" s="44">
        <v>1</v>
      </c>
      <c r="B27" s="45">
        <v>20665530</v>
      </c>
      <c r="C27" s="46" t="s">
        <v>7</v>
      </c>
      <c r="D27" s="14">
        <v>1380</v>
      </c>
      <c r="E27" s="14">
        <v>1380</v>
      </c>
      <c r="F27" s="57"/>
      <c r="G27" s="57"/>
    </row>
    <row r="28" spans="1:7" s="43" customFormat="1" ht="21" customHeight="1">
      <c r="A28" s="44">
        <v>2</v>
      </c>
      <c r="B28" s="45">
        <v>20029621</v>
      </c>
      <c r="C28" s="5" t="s">
        <v>22</v>
      </c>
      <c r="D28" s="14">
        <v>487.406733240001</v>
      </c>
      <c r="E28" s="14">
        <v>420</v>
      </c>
      <c r="F28" s="57"/>
      <c r="G28" s="57"/>
    </row>
    <row r="29" spans="1:7" s="43" customFormat="1" ht="21" customHeight="1">
      <c r="A29" s="44">
        <v>3</v>
      </c>
      <c r="B29" s="45">
        <v>37076849</v>
      </c>
      <c r="C29" s="5" t="s">
        <v>26</v>
      </c>
      <c r="D29" s="14">
        <v>632.0362530000004</v>
      </c>
      <c r="E29" s="14">
        <v>600</v>
      </c>
      <c r="F29" s="57"/>
      <c r="G29" s="57"/>
    </row>
    <row r="30" spans="1:7" s="43" customFormat="1" ht="21" customHeight="1">
      <c r="A30" s="44">
        <v>4</v>
      </c>
      <c r="B30" s="45">
        <v>19663667</v>
      </c>
      <c r="C30" s="5" t="s">
        <v>25</v>
      </c>
      <c r="D30" s="14">
        <v>540.5836633999999</v>
      </c>
      <c r="E30" s="14">
        <v>540</v>
      </c>
      <c r="F30" s="57"/>
      <c r="G30" s="57"/>
    </row>
    <row r="31" spans="1:7" s="43" customFormat="1" ht="21" customHeight="1">
      <c r="A31" s="44">
        <v>5</v>
      </c>
      <c r="B31" s="41">
        <v>20161826</v>
      </c>
      <c r="C31" s="42" t="s">
        <v>8</v>
      </c>
      <c r="D31" s="14">
        <v>2661.2187760000033</v>
      </c>
      <c r="E31" s="14">
        <v>2655</v>
      </c>
      <c r="F31" s="57"/>
      <c r="G31" s="57"/>
    </row>
    <row r="32" spans="1:7" s="43" customFormat="1" ht="21" customHeight="1">
      <c r="A32" s="44">
        <v>6</v>
      </c>
      <c r="B32" s="45">
        <v>7964100</v>
      </c>
      <c r="C32" s="6" t="s">
        <v>23</v>
      </c>
      <c r="D32" s="14">
        <v>1551.74</v>
      </c>
      <c r="E32" s="14">
        <v>1540</v>
      </c>
      <c r="F32" s="57"/>
      <c r="G32" s="57"/>
    </row>
    <row r="33" spans="1:7" s="43" customFormat="1" ht="21" customHeight="1">
      <c r="A33" s="44">
        <v>7</v>
      </c>
      <c r="B33" s="45">
        <v>4721239</v>
      </c>
      <c r="C33" s="46" t="s">
        <v>15</v>
      </c>
      <c r="D33" s="14">
        <v>1075.282676000001</v>
      </c>
      <c r="E33" s="14">
        <v>330</v>
      </c>
      <c r="F33" s="57"/>
      <c r="G33" s="57"/>
    </row>
    <row r="34" spans="1:7" s="43" customFormat="1" ht="21" customHeight="1" thickBot="1">
      <c r="A34" s="44">
        <v>8</v>
      </c>
      <c r="B34" s="74">
        <v>4342863</v>
      </c>
      <c r="C34" s="75" t="s">
        <v>9</v>
      </c>
      <c r="D34" s="15">
        <v>9200</v>
      </c>
      <c r="E34" s="15">
        <v>9200</v>
      </c>
      <c r="F34" s="57"/>
      <c r="G34" s="57"/>
    </row>
    <row r="35" spans="1:6" s="54" customFormat="1" ht="25.5" customHeight="1" thickBot="1">
      <c r="A35" s="76" t="s">
        <v>10</v>
      </c>
      <c r="B35" s="77"/>
      <c r="C35" s="78"/>
      <c r="D35" s="79">
        <f>SUM(D27:D34)</f>
        <v>17528.268101640006</v>
      </c>
      <c r="E35" s="80">
        <f>SUM(E27:E34)</f>
        <v>16665</v>
      </c>
      <c r="F35" s="57"/>
    </row>
    <row r="36" ht="15">
      <c r="F36" s="57"/>
    </row>
    <row r="37" spans="1:6" s="25" customFormat="1" ht="33.75" customHeight="1" thickBot="1">
      <c r="A37" s="73" t="s">
        <v>40</v>
      </c>
      <c r="B37" s="73"/>
      <c r="C37" s="73"/>
      <c r="D37" s="73"/>
      <c r="E37" s="73"/>
      <c r="F37" s="57"/>
    </row>
    <row r="38" spans="1:6" s="33" customFormat="1" ht="28.5" customHeight="1">
      <c r="A38" s="28" t="s">
        <v>19</v>
      </c>
      <c r="B38" s="29" t="s">
        <v>20</v>
      </c>
      <c r="C38" s="28" t="s">
        <v>18</v>
      </c>
      <c r="D38" s="30" t="s">
        <v>36</v>
      </c>
      <c r="E38" s="31" t="s">
        <v>34</v>
      </c>
      <c r="F38" s="57"/>
    </row>
    <row r="39" spans="1:6" s="39" customFormat="1" ht="18.75" customHeight="1" thickBot="1">
      <c r="A39" s="34"/>
      <c r="B39" s="35"/>
      <c r="C39" s="34"/>
      <c r="D39" s="36"/>
      <c r="E39" s="37"/>
      <c r="F39" s="57"/>
    </row>
    <row r="40" spans="1:7" s="64" customFormat="1" ht="24" customHeight="1">
      <c r="A40" s="40">
        <v>1</v>
      </c>
      <c r="B40" s="41">
        <v>11333442</v>
      </c>
      <c r="C40" s="81" t="s">
        <v>14</v>
      </c>
      <c r="D40" s="82">
        <v>74960.92</v>
      </c>
      <c r="E40" s="82">
        <v>74960.92</v>
      </c>
      <c r="F40" s="83">
        <f>193.41+466.01+837.38</f>
        <v>1496.8</v>
      </c>
      <c r="G40" s="84"/>
    </row>
    <row r="41" spans="1:7" s="64" customFormat="1" ht="24" customHeight="1">
      <c r="A41" s="40">
        <v>2</v>
      </c>
      <c r="B41" s="45">
        <v>7964100</v>
      </c>
      <c r="C41" s="81" t="s">
        <v>27</v>
      </c>
      <c r="D41" s="16">
        <v>66630</v>
      </c>
      <c r="E41" s="16">
        <v>66630</v>
      </c>
      <c r="F41" s="83">
        <v>38749.47</v>
      </c>
      <c r="G41" s="84"/>
    </row>
    <row r="42" spans="1:6" s="43" customFormat="1" ht="24.75" customHeight="1" thickBot="1">
      <c r="A42" s="85">
        <v>3</v>
      </c>
      <c r="B42" s="74">
        <v>4342863</v>
      </c>
      <c r="C42" s="86" t="s">
        <v>11</v>
      </c>
      <c r="D42" s="87">
        <v>74514</v>
      </c>
      <c r="E42" s="87">
        <v>74514</v>
      </c>
      <c r="F42" s="88"/>
    </row>
    <row r="43" spans="1:6" s="54" customFormat="1" ht="25.5" customHeight="1" thickBot="1">
      <c r="A43" s="76" t="s">
        <v>12</v>
      </c>
      <c r="B43" s="77"/>
      <c r="C43" s="78"/>
      <c r="D43" s="79">
        <f>SUM(D40:D42)</f>
        <v>216104.91999999998</v>
      </c>
      <c r="E43" s="80">
        <f>SUM(E40:E42)</f>
        <v>216104.91999999998</v>
      </c>
      <c r="F43" s="89">
        <f>F40+F41</f>
        <v>40246.270000000004</v>
      </c>
    </row>
    <row r="44" ht="15.75" thickBot="1"/>
    <row r="45" spans="1:6" ht="27.75" customHeight="1" thickBot="1">
      <c r="A45" s="90" t="s">
        <v>21</v>
      </c>
      <c r="B45" s="91"/>
      <c r="C45" s="91"/>
      <c r="D45" s="92">
        <f>D13+D22+D35+D43</f>
        <v>934363.67810164</v>
      </c>
      <c r="E45" s="93">
        <f>E13+E22+E35+E43</f>
        <v>933500.4099999999</v>
      </c>
      <c r="F45" s="52">
        <f>F13+F22+F43</f>
        <v>250744.72000000003</v>
      </c>
    </row>
    <row r="46" ht="21" customHeight="1">
      <c r="D46" s="71" t="s">
        <v>28</v>
      </c>
    </row>
  </sheetData>
  <sheetProtection/>
  <mergeCells count="30">
    <mergeCell ref="A43:C43"/>
    <mergeCell ref="A45:C45"/>
    <mergeCell ref="A35:C35"/>
    <mergeCell ref="A37:E37"/>
    <mergeCell ref="A38:A39"/>
    <mergeCell ref="B38:B39"/>
    <mergeCell ref="C38:C39"/>
    <mergeCell ref="D38:D39"/>
    <mergeCell ref="E38:E39"/>
    <mergeCell ref="A22:C22"/>
    <mergeCell ref="A24:E24"/>
    <mergeCell ref="A25:A26"/>
    <mergeCell ref="B25:B26"/>
    <mergeCell ref="C25:C26"/>
    <mergeCell ref="D25:D26"/>
    <mergeCell ref="E25:E26"/>
    <mergeCell ref="A13:C13"/>
    <mergeCell ref="B15:E15"/>
    <mergeCell ref="A16:A17"/>
    <mergeCell ref="B16:B17"/>
    <mergeCell ref="C16:C17"/>
    <mergeCell ref="D16:D17"/>
    <mergeCell ref="E16:E17"/>
    <mergeCell ref="A3:E3"/>
    <mergeCell ref="B4:E4"/>
    <mergeCell ref="A5:A6"/>
    <mergeCell ref="B5:B6"/>
    <mergeCell ref="C5:C6"/>
    <mergeCell ref="D5:D6"/>
    <mergeCell ref="E5:E6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 Ichim</cp:lastModifiedBy>
  <cp:lastPrinted>2023-01-13T13:58:24Z</cp:lastPrinted>
  <dcterms:created xsi:type="dcterms:W3CDTF">2006-01-27T07:43:28Z</dcterms:created>
  <dcterms:modified xsi:type="dcterms:W3CDTF">2023-02-14T08:18:08Z</dcterms:modified>
  <cp:category/>
  <cp:version/>
  <cp:contentType/>
  <cp:contentStatus/>
</cp:coreProperties>
</file>