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11355" windowHeight="9120" tabRatio="751" activeTab="0"/>
  </bookViews>
  <sheets>
    <sheet name="NOV2021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<sst xmlns="http://schemas.openxmlformats.org/spreadsheetml/2006/main" count="55" uniqueCount="40">
  <si>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</si>
  <si>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</si>
  <si>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</si>
  <si>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</si>
  <si>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</si>
  <si>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</si>
  <si>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</si>
  <si>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</si>
  <si>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</si>
  <si>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</si>
  <si>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</si>
  <si>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</si>
  <si>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</si>
  <si>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</si>
  <si>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</si>
  <si>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</si>
  <si>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</si>
  <si>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</si>
  <si>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</si>
  <si>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</si>
  <si>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</si>
  <si>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</si>
  <si>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</si>
  <si>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</si>
  <si>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</si>
  <si>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</si>
  <si>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</si>
  <si>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</si>
  <si>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</si>
  <si>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</si>
  <si>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</si>
  <si>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</si>
  <si>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</si>
  <si>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</si>
  <si>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NOIEMBRIE 2021</t>
    </r>
  </si>
  <si>
    <t>VALOARE DE CONTRACT pt NOV 2021</t>
  </si>
  <si>
    <t xml:space="preserve"> VALOARE INVESTIGA|II VALIDATE pt NOV 2021</t>
  </si>
  <si>
    <r>
      <t>RADIOLOGIE-IMAGISTICA  - furnizori priva\i</t>
    </r>
    <r>
      <rPr>
        <b/>
        <sz val="14"/>
        <rFont val="ArialUpR"/>
        <family val="0"/>
      </rPr>
      <t xml:space="preserve"> - LUNA NOIEMBRIE 2021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</si>
  <si>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NOIEMBRIE 2021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</si>
  <si>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NOIEMBRIE 2021</t>
    </r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</si>
</sst>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3" fillId="10" borderId="41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1" fillId="0" borderId="45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wrapText="1"/>
    </xf>
    <xf numFmtId="4" fontId="3" fillId="0" borderId="4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8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11" fillId="5" borderId="21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0" borderId="5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50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4" fillId="24" borderId="51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3"/>
  <dimension ref="A1:G46"/>
  <sheetViews>
    <sheetView tabSelected="1" zoomScale="90" zoomScaleNormal="90" workbookViewId="0" topLeftCell="A1">
      <selection activeCell="F1" sqref="F1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94" t="s">
        <v>0</v>
      </c>
      <c r="B3" s="94"/>
      <c r="C3" s="94"/>
      <c r="D3" s="94"/>
      <c r="E3" s="94"/>
    </row>
    <row r="4" spans="1:5" s="2" customFormat="1" ht="30.75" customHeight="1" thickBot="1">
      <c r="A4" s="18"/>
      <c r="B4" s="95" t="s">
        <v>34</v>
      </c>
      <c r="C4" s="95"/>
      <c r="D4" s="95"/>
      <c r="E4" s="95"/>
    </row>
    <row r="5" spans="1:6" s="10" customFormat="1" ht="28.5" customHeight="1">
      <c r="A5" s="87" t="s">
        <v>20</v>
      </c>
      <c r="B5" s="96" t="s">
        <v>21</v>
      </c>
      <c r="C5" s="87" t="s">
        <v>19</v>
      </c>
      <c r="D5" s="85" t="s">
        <v>35</v>
      </c>
      <c r="E5" s="86" t="s">
        <v>36</v>
      </c>
      <c r="F5" s="59" t="s">
        <v>31</v>
      </c>
    </row>
    <row r="6" spans="1:6" s="1" customFormat="1" ht="18.75" customHeight="1" thickBot="1">
      <c r="A6" s="88"/>
      <c r="B6" s="97"/>
      <c r="C6" s="88"/>
      <c r="D6" s="89"/>
      <c r="E6" s="93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v>24392.03209822251</v>
      </c>
      <c r="E7" s="55">
        <v>25132.26</v>
      </c>
      <c r="F7" s="63">
        <f>E7-D7</f>
        <v>740.227901777489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26780.3</v>
      </c>
      <c r="E8" s="56">
        <v>26928.43</v>
      </c>
      <c r="F8" s="63">
        <f aca="true" t="shared" si="0" ref="F8:F13">E8-D8</f>
        <v>148.13000000000102</v>
      </c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12556.85676712474</v>
      </c>
      <c r="E9" s="56">
        <v>15614.66</v>
      </c>
      <c r="F9" s="63">
        <f t="shared" si="0"/>
        <v>3057.8032328752597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v>15419.312465961568</v>
      </c>
      <c r="E10" s="56">
        <v>41948.93</v>
      </c>
      <c r="F10" s="63">
        <f t="shared" si="0"/>
        <v>26529.617534038432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v>46613.809527775826</v>
      </c>
      <c r="E11" s="56">
        <v>47647.12</v>
      </c>
      <c r="F11" s="63">
        <f t="shared" si="0"/>
        <v>1033.310472224177</v>
      </c>
    </row>
    <row r="12" spans="1:6" s="9" customFormat="1" ht="24" customHeight="1">
      <c r="A12" s="24">
        <v>6</v>
      </c>
      <c r="B12" s="21">
        <v>30496144</v>
      </c>
      <c r="C12" s="84" t="s">
        <v>33</v>
      </c>
      <c r="D12" s="62">
        <v>18774.259140915357</v>
      </c>
      <c r="E12" s="80">
        <v>19181.72</v>
      </c>
      <c r="F12" s="63">
        <f t="shared" si="0"/>
        <v>407.46085908464374</v>
      </c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7000</v>
      </c>
      <c r="E13" s="57">
        <v>12200</v>
      </c>
      <c r="F13" s="63">
        <f t="shared" si="0"/>
        <v>5200</v>
      </c>
    </row>
    <row r="14" spans="1:7" s="15" customFormat="1" ht="21.75" customHeight="1" thickBot="1">
      <c r="A14" s="98" t="s">
        <v>1</v>
      </c>
      <c r="B14" s="99"/>
      <c r="C14" s="100"/>
      <c r="D14" s="27">
        <f>SUM(D7:D13)</f>
        <v>151536.57</v>
      </c>
      <c r="E14" s="27">
        <f>SUM(E7:E13)</f>
        <v>188653.12</v>
      </c>
      <c r="F14" s="61">
        <f>F7+F8+F9+F10+F11+F12+F13</f>
        <v>37116.55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95" t="s">
        <v>37</v>
      </c>
      <c r="C16" s="95"/>
      <c r="D16" s="95"/>
      <c r="E16" s="95"/>
      <c r="F16" s="54"/>
    </row>
    <row r="17" spans="1:6" s="10" customFormat="1" ht="28.5" customHeight="1">
      <c r="A17" s="87" t="s">
        <v>20</v>
      </c>
      <c r="B17" s="96" t="s">
        <v>21</v>
      </c>
      <c r="C17" s="87" t="s">
        <v>19</v>
      </c>
      <c r="D17" s="85" t="s">
        <v>35</v>
      </c>
      <c r="E17" s="86" t="s">
        <v>36</v>
      </c>
      <c r="F17" s="82"/>
    </row>
    <row r="18" spans="1:6" s="1" customFormat="1" ht="10.5" customHeight="1" thickBot="1">
      <c r="A18" s="101"/>
      <c r="B18" s="102"/>
      <c r="C18" s="101"/>
      <c r="D18" s="89"/>
      <c r="E18" s="93"/>
      <c r="F18" s="83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70">
        <v>10208.000087037319</v>
      </c>
      <c r="E19" s="73">
        <v>10208</v>
      </c>
      <c r="F19" s="81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2">
        <v>3534.999596626061</v>
      </c>
      <c r="E20" s="74">
        <v>3685</v>
      </c>
      <c r="F20" s="61">
        <f>E20-D20</f>
        <v>150.0004033739392</v>
      </c>
    </row>
    <row r="21" spans="1:6" s="15" customFormat="1" ht="21.75" customHeight="1" thickBot="1">
      <c r="A21" s="90" t="s">
        <v>7</v>
      </c>
      <c r="B21" s="91"/>
      <c r="C21" s="92"/>
      <c r="D21" s="27">
        <f>SUM(D19:D20)</f>
        <v>13742.99968366338</v>
      </c>
      <c r="E21" s="29">
        <f>SUM(E19:E20)</f>
        <v>13893</v>
      </c>
      <c r="F21" s="69"/>
    </row>
    <row r="22" ht="15">
      <c r="F22" s="69"/>
    </row>
    <row r="23" spans="1:6" s="2" customFormat="1" ht="37.5" customHeight="1" thickBot="1">
      <c r="A23" s="103" t="s">
        <v>38</v>
      </c>
      <c r="B23" s="103"/>
      <c r="C23" s="103"/>
      <c r="D23" s="103"/>
      <c r="E23" s="103"/>
      <c r="F23" s="54"/>
    </row>
    <row r="24" spans="1:6" s="10" customFormat="1" ht="28.5" customHeight="1">
      <c r="A24" s="87" t="s">
        <v>20</v>
      </c>
      <c r="B24" s="96" t="s">
        <v>21</v>
      </c>
      <c r="C24" s="87" t="s">
        <v>19</v>
      </c>
      <c r="D24" s="85" t="s">
        <v>35</v>
      </c>
      <c r="E24" s="86" t="s">
        <v>36</v>
      </c>
      <c r="F24" s="54"/>
    </row>
    <row r="25" spans="1:6" s="1" customFormat="1" ht="11.25" customHeight="1" thickBot="1">
      <c r="A25" s="88"/>
      <c r="B25" s="97"/>
      <c r="C25" s="88"/>
      <c r="D25" s="89"/>
      <c r="E25" s="93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684.15</v>
      </c>
      <c r="E26" s="45">
        <v>660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389.02</v>
      </c>
      <c r="E27" s="45">
        <v>360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482.63</v>
      </c>
      <c r="E28" s="45">
        <v>480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392.72</v>
      </c>
      <c r="E29" s="45">
        <v>240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1428.07</v>
      </c>
      <c r="E30" s="45">
        <v>1350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1242.95</v>
      </c>
      <c r="E31" s="45">
        <v>1240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766.9</v>
      </c>
      <c r="E32" s="45">
        <v>420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2544.87</v>
      </c>
      <c r="E33" s="52">
        <v>2525</v>
      </c>
      <c r="F33" s="54"/>
    </row>
    <row r="34" spans="1:6" s="15" customFormat="1" ht="25.5" customHeight="1" thickBot="1">
      <c r="A34" s="90" t="s">
        <v>11</v>
      </c>
      <c r="B34" s="91"/>
      <c r="C34" s="92"/>
      <c r="D34" s="34">
        <f>SUM(D26:D33)</f>
        <v>7931.3099999999995</v>
      </c>
      <c r="E34" s="14">
        <f>SUM(E26:E33)</f>
        <v>7275</v>
      </c>
      <c r="F34" s="54"/>
    </row>
    <row r="35" ht="15">
      <c r="F35" s="54"/>
    </row>
    <row r="36" spans="1:6" s="2" customFormat="1" ht="41.25" customHeight="1" thickBot="1">
      <c r="A36" s="103" t="s">
        <v>39</v>
      </c>
      <c r="B36" s="103"/>
      <c r="C36" s="103"/>
      <c r="D36" s="103"/>
      <c r="E36" s="103"/>
      <c r="F36" s="54"/>
    </row>
    <row r="37" spans="1:6" s="10" customFormat="1" ht="28.5" customHeight="1">
      <c r="A37" s="87" t="s">
        <v>20</v>
      </c>
      <c r="B37" s="96" t="s">
        <v>21</v>
      </c>
      <c r="C37" s="87" t="s">
        <v>19</v>
      </c>
      <c r="D37" s="85" t="s">
        <v>35</v>
      </c>
      <c r="E37" s="86" t="s">
        <v>36</v>
      </c>
      <c r="F37" s="54"/>
    </row>
    <row r="38" spans="1:6" s="1" customFormat="1" ht="9.75" customHeight="1" thickBot="1">
      <c r="A38" s="88"/>
      <c r="B38" s="97"/>
      <c r="C38" s="88"/>
      <c r="D38" s="89"/>
      <c r="E38" s="93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5">
        <f>29642.02+30558.01+1683.92+8049.99</f>
        <v>69933.94</v>
      </c>
      <c r="E39" s="77">
        <f>33315.55+55605</f>
        <v>88920.55</v>
      </c>
      <c r="F39" s="65">
        <f>E39-D39</f>
        <v>18986.61</v>
      </c>
      <c r="G39" s="12"/>
    </row>
    <row r="40" spans="1:7" s="13" customFormat="1" ht="32.25" customHeight="1">
      <c r="A40" s="30">
        <v>2</v>
      </c>
      <c r="B40" s="21">
        <v>7964100</v>
      </c>
      <c r="C40" s="32" t="s">
        <v>28</v>
      </c>
      <c r="D40" s="71">
        <v>13327.82031633662</v>
      </c>
      <c r="E40" s="78">
        <v>94120</v>
      </c>
      <c r="F40" s="67">
        <f>E40-D40</f>
        <v>80792.17968366339</v>
      </c>
      <c r="G40" s="12"/>
    </row>
    <row r="41" spans="1:6" s="9" customFormat="1" ht="32.25" customHeight="1" thickBot="1">
      <c r="A41" s="46">
        <v>3</v>
      </c>
      <c r="B41" s="47">
        <v>4342863</v>
      </c>
      <c r="C41" s="48" t="s">
        <v>12</v>
      </c>
      <c r="D41" s="76">
        <v>82757.19</v>
      </c>
      <c r="E41" s="79">
        <v>82757</v>
      </c>
      <c r="F41" s="64"/>
    </row>
    <row r="42" spans="1:6" s="15" customFormat="1" ht="25.5" customHeight="1" thickBot="1">
      <c r="A42" s="90" t="s">
        <v>13</v>
      </c>
      <c r="B42" s="91"/>
      <c r="C42" s="92"/>
      <c r="D42" s="14">
        <f>SUM(D39:D41)</f>
        <v>166018.95031633662</v>
      </c>
      <c r="E42" s="14">
        <f>SUM(E39:E41)</f>
        <v>265797.55</v>
      </c>
      <c r="F42" s="66">
        <f>F39+F40</f>
        <v>99778.78968366339</v>
      </c>
    </row>
    <row r="43" ht="15.75" thickBot="1"/>
    <row r="44" spans="1:6" ht="27.75" customHeight="1" thickBot="1">
      <c r="A44" s="104" t="s">
        <v>22</v>
      </c>
      <c r="B44" s="105"/>
      <c r="C44" s="105"/>
      <c r="D44" s="28">
        <f>D14+D21+D34+D42</f>
        <v>339229.82999999996</v>
      </c>
      <c r="E44" s="58">
        <f>E14+E21+E34+E42</f>
        <v>475618.67</v>
      </c>
      <c r="F44" s="61">
        <f>F14+F20+F42</f>
        <v>137045.34008703733</v>
      </c>
    </row>
    <row r="45" ht="21" customHeight="1">
      <c r="D45" s="4" t="s">
        <v>29</v>
      </c>
    </row>
    <row r="46" spans="3:4" ht="21" customHeight="1">
      <c r="C46" s="53" t="s">
        <v>30</v>
      </c>
      <c r="D46" s="68">
        <f>F44</f>
        <v>137045.34008703733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1:C21"/>
    <mergeCell ref="A23:E23"/>
    <mergeCell ref="A24:A25"/>
    <mergeCell ref="B24:B25"/>
    <mergeCell ref="C24:C25"/>
    <mergeCell ref="D24:D25"/>
    <mergeCell ref="E24:E25"/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2022-01-13T10:52:57Z</cp:lastPrinted>
  <dcterms:created xsi:type="dcterms:W3CDTF">2006-01-27T07:43:28Z</dcterms:created>
  <dcterms:modified xsi:type="dcterms:W3CDTF">2022-08-04T12:01:18Z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