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05" yWindow="2625" windowWidth="11355" windowHeight="9120" tabRatio="751" activeTab="0"/>
  </bookViews>
  <sheets>
    <sheet name="MAI2021-tot" sheetId="1" r:id="rId1"/>
  </sheets>
  <definedNames/>
  <calcPr fullCalcOnLoad="1"/>
</workbook>
</file>

<file path=xl/sharedStrings.xml><?xml version="1.0" encoding="utf-8"?>
<sst xmlns="http://schemas.openxmlformats.org/spreadsheetml/2006/main" count="54" uniqueCount="39">
  <si>
    <t>PL~|I PENTRU  INVESTIGA|II PARACLINICE DIN FONDUL DE AMBULATORIU DE SPECIALITATE</t>
  </si>
  <si>
    <t>TOTAL analize de laborator - furnizori priva\i</t>
  </si>
  <si>
    <t>MEDCENTER BUC - punct de lucru Braila</t>
  </si>
  <si>
    <t>CMI DR. V~RZARU VICTORIA</t>
  </si>
  <si>
    <t>CYTOPATH SRL</t>
  </si>
  <si>
    <t>SC R.I.M. DR. COSMESCU PETRE</t>
  </si>
  <si>
    <t>SC R.I.M. DR. BANCEANU ELENA</t>
  </si>
  <si>
    <t>TOTAL radiologie-imagistica - furnizori priva\i</t>
  </si>
  <si>
    <t>C.M.I. DR.MARDARE SEBASTIAN (ecografii)</t>
  </si>
  <si>
    <t>C.M.I. DR.STAMATE Maria-Magdalena (rad-dent)</t>
  </si>
  <si>
    <t>Ambulatoriu SPITAL JUDETEAN (ecografii)</t>
  </si>
  <si>
    <t>TOTAL radiologie-imagistica pe acte aditionale</t>
  </si>
  <si>
    <t>SPITALUL JUDETEAN DE URGENTA (rad-imag)</t>
  </si>
  <si>
    <t>TOTAL investigatii paraclinice - SPITALE</t>
  </si>
  <si>
    <t>MEDICOTEST SRL</t>
  </si>
  <si>
    <t>SPITALUL DE PNEUMOFTIZIOLOGIE (lab+rad-imag)</t>
  </si>
  <si>
    <t>Ambulatoriu SPITAL FAUREI (ecografii)</t>
  </si>
  <si>
    <t>DIAMED CENTER - laborator</t>
  </si>
  <si>
    <t>CASA DE ASIGUR~RI DE S~N~TATE A JUDE|ULUI BR~ILA</t>
  </si>
  <si>
    <t>FURNIZOR</t>
  </si>
  <si>
    <t>Nr. crt.</t>
  </si>
  <si>
    <t>COD FISCAL</t>
  </si>
  <si>
    <t>TOTAL GENERAL PARACLINICE</t>
  </si>
  <si>
    <t>DR. CRISTEA ELENA LACRAMIOARA  (ecografii)</t>
  </si>
  <si>
    <t>Policlinica copii "VENETIA"  (ecografii)</t>
  </si>
  <si>
    <t>SC INVESTIGATII "PRAXIS"</t>
  </si>
  <si>
    <t>DR. VODA RALUCA (ecografii)</t>
  </si>
  <si>
    <t>RADOVA MEDICAL (ecografii)</t>
  </si>
  <si>
    <t>SPITALUL VENETIA MEDICAL (rad-imag)</t>
  </si>
  <si>
    <t>din care:</t>
  </si>
  <si>
    <t xml:space="preserve">Suplimentare pentru MONITORIZARI = </t>
  </si>
  <si>
    <t>SUME</t>
  </si>
  <si>
    <t>monitorizari</t>
  </si>
  <si>
    <r>
      <t>ANALIZE DE LABORATOR - furnizori priva\i</t>
    </r>
    <r>
      <rPr>
        <b/>
        <sz val="14"/>
        <rFont val="ArialUpR"/>
        <family val="0"/>
      </rPr>
      <t xml:space="preserve"> - LUNA MAI 2021</t>
    </r>
  </si>
  <si>
    <t>VALOARE DE CONTRACT pt MAI 2021</t>
  </si>
  <si>
    <t xml:space="preserve"> VALOARE INVESTIGA|II VALIDATE pt MAI 2021</t>
  </si>
  <si>
    <r>
      <t>RADIOLOGIE-IMAGISTICA  - furnizori priva\i</t>
    </r>
    <r>
      <rPr>
        <b/>
        <sz val="14"/>
        <rFont val="ArialUpR"/>
        <family val="0"/>
      </rPr>
      <t xml:space="preserve"> - LUNA MAI 2021</t>
    </r>
  </si>
  <si>
    <r>
      <t xml:space="preserve">RADIOLOGIE-IMAGISTICA  - </t>
    </r>
    <r>
      <rPr>
        <b/>
        <u val="single"/>
        <sz val="14"/>
        <rFont val="ArialUpR"/>
        <family val="0"/>
      </rPr>
      <t>acte adi\ionale la contracte de Clinice/Stomatologie</t>
    </r>
    <r>
      <rPr>
        <b/>
        <sz val="14"/>
        <rFont val="ArialUpR"/>
        <family val="0"/>
      </rPr>
      <t xml:space="preserve"> - LUNA MAI 2021</t>
    </r>
  </si>
  <si>
    <r>
      <t xml:space="preserve">ANALIZE DE LABORATOR si RADIOLOGIE-IMAGISTICA  - </t>
    </r>
    <r>
      <rPr>
        <b/>
        <u val="single"/>
        <sz val="14"/>
        <rFont val="ArialUpR"/>
        <family val="0"/>
      </rPr>
      <t xml:space="preserve">SPITALE </t>
    </r>
    <r>
      <rPr>
        <b/>
        <sz val="14"/>
        <rFont val="ArialUpR"/>
        <family val="0"/>
      </rPr>
      <t>- LUNA MAI 2021</t>
    </r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</si>
</sst>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[$-418]d\ mmmm\ yyyy"/>
    <numFmt numFmtId="166" formatCode="#,##0.00;[Red]#,##0.00"/>
    <numFmt numFmtId="167" formatCode="dd/mm/yy;@"/>
    <numFmt numFmtId="168" formatCode="0;[Red]0"/>
    <numFmt numFmtId="169" formatCode="d/m/yy\ h:mm;@"/>
    <numFmt numFmtId="170" formatCode="#,##0.0000"/>
    <numFmt numFmtId="171" formatCode="#,##0.000"/>
    <numFmt numFmtId="172" formatCode="0.000"/>
    <numFmt numFmtId="173" formatCode="#,##0.000000"/>
    <numFmt numFmtId="174" formatCode="#,##0.00000000"/>
    <numFmt numFmtId="175" formatCode="#,##0.000000000000"/>
    <numFmt numFmtId="176" formatCode="#,##0.00000000000000"/>
    <numFmt numFmtId="177" formatCode="#,##0.000000000000000"/>
    <numFmt numFmtId="178" formatCode="&quot;Da&quot;;&quot;Da&quot;;&quot;Nu&quot;"/>
    <numFmt numFmtId="179" formatCode="&quot;Adevărat&quot;;&quot;Adevărat&quot;;&quot;Fals&quot;"/>
    <numFmt numFmtId="180" formatCode="&quot;Activat&quot;;&quot;Activat&quot;;&quot;Dezactivat&quot;"/>
    <numFmt numFmtId="181" formatCode="dd/mm/yy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#.##0.0"/>
    <numFmt numFmtId="185" formatCode="#.##0"/>
    <numFmt numFmtId="186" formatCode="#.##0.00"/>
    <numFmt numFmtId="187" formatCode="0.0000000000000000"/>
    <numFmt numFmtId="188" formatCode="d\-mmm\-yyyy"/>
  </numFmts>
  <fonts count="34">
    <font>
      <sz val="10"/>
      <name val="Arial"/>
      <family val="0"/>
    </font>
    <font>
      <b/>
      <sz val="12"/>
      <name val="TimesRomanR"/>
      <family val="0"/>
    </font>
    <font>
      <b/>
      <sz val="10"/>
      <name val="ArialUpR"/>
      <family val="0"/>
    </font>
    <font>
      <b/>
      <sz val="12"/>
      <name val="ArialUpR"/>
      <family val="0"/>
    </font>
    <font>
      <sz val="12"/>
      <name val="ArialUpR"/>
      <family val="0"/>
    </font>
    <font>
      <b/>
      <sz val="11"/>
      <name val="ArialUpR"/>
      <family val="0"/>
    </font>
    <font>
      <b/>
      <sz val="9"/>
      <name val="ArialUpR"/>
      <family val="0"/>
    </font>
    <font>
      <b/>
      <i/>
      <sz val="11"/>
      <name val="TimesRoman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RomanR"/>
      <family val="0"/>
    </font>
    <font>
      <b/>
      <sz val="14"/>
      <name val="ArialUpR"/>
      <family val="0"/>
    </font>
    <font>
      <b/>
      <i/>
      <sz val="12"/>
      <name val="ArialUpR"/>
      <family val="0"/>
    </font>
    <font>
      <b/>
      <sz val="14"/>
      <name val="TimesRomanR"/>
      <family val="0"/>
    </font>
    <font>
      <b/>
      <sz val="16"/>
      <name val="ArialUpR"/>
      <family val="0"/>
    </font>
    <font>
      <b/>
      <u val="single"/>
      <sz val="14"/>
      <name val="ArialUp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4" fontId="10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4" fontId="11" fillId="5" borderId="1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right" vertical="center"/>
    </xf>
    <xf numFmtId="1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0" fontId="11" fillId="0" borderId="0" xfId="0" applyFont="1" applyFill="1" applyAlignment="1">
      <alignment/>
    </xf>
    <xf numFmtId="4" fontId="11" fillId="5" borderId="16" xfId="0" applyNumberFormat="1" applyFont="1" applyFill="1" applyBorder="1" applyAlignment="1">
      <alignment horizontal="right" vertical="center"/>
    </xf>
    <xf numFmtId="4" fontId="14" fillId="24" borderId="17" xfId="0" applyNumberFormat="1" applyFont="1" applyFill="1" applyBorder="1" applyAlignment="1">
      <alignment vertical="center"/>
    </xf>
    <xf numFmtId="4" fontId="11" fillId="5" borderId="18" xfId="0" applyNumberFormat="1" applyFont="1" applyFill="1" applyBorder="1" applyAlignment="1">
      <alignment horizontal="right" vertical="center"/>
    </xf>
    <xf numFmtId="4" fontId="3" fillId="0" borderId="19" xfId="0" applyNumberFormat="1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5" fillId="0" borderId="19" xfId="0" applyFont="1" applyBorder="1" applyAlignment="1">
      <alignment vertical="center"/>
    </xf>
    <xf numFmtId="4" fontId="33" fillId="0" borderId="14" xfId="0" applyNumberFormat="1" applyFont="1" applyFill="1" applyBorder="1" applyAlignment="1">
      <alignment wrapText="1"/>
    </xf>
    <xf numFmtId="4" fontId="11" fillId="5" borderId="21" xfId="0" applyNumberFormat="1" applyFont="1" applyFill="1" applyBorder="1" applyAlignment="1">
      <alignment horizontal="right"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10" fillId="0" borderId="24" xfId="0" applyFont="1" applyFill="1" applyBorder="1" applyAlignment="1">
      <alignment horizontal="left" vertical="center" wrapText="1"/>
    </xf>
    <xf numFmtId="4" fontId="33" fillId="0" borderId="25" xfId="0" applyNumberFormat="1" applyFont="1" applyFill="1" applyBorder="1" applyAlignment="1">
      <alignment wrapText="1"/>
    </xf>
    <xf numFmtId="4" fontId="3" fillId="0" borderId="12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26" xfId="0" applyNumberFormat="1" applyFont="1" applyBorder="1" applyAlignment="1">
      <alignment/>
    </xf>
    <xf numFmtId="4" fontId="3" fillId="0" borderId="27" xfId="0" applyNumberFormat="1" applyFont="1" applyBorder="1" applyAlignment="1">
      <alignment/>
    </xf>
    <xf numFmtId="4" fontId="3" fillId="0" borderId="28" xfId="0" applyNumberFormat="1" applyFont="1" applyFill="1" applyBorder="1" applyAlignment="1">
      <alignment wrapText="1"/>
    </xf>
    <xf numFmtId="4" fontId="11" fillId="0" borderId="0" xfId="0" applyNumberFormat="1" applyFont="1" applyAlignment="1">
      <alignment/>
    </xf>
    <xf numFmtId="0" fontId="5" fillId="0" borderId="29" xfId="0" applyFont="1" applyBorder="1" applyAlignment="1">
      <alignment vertical="center"/>
    </xf>
    <xf numFmtId="0" fontId="10" fillId="0" borderId="23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wrapText="1"/>
    </xf>
    <xf numFmtId="4" fontId="3" fillId="0" borderId="28" xfId="0" applyNumberFormat="1" applyFont="1" applyBorder="1" applyAlignment="1">
      <alignment horizontal="right" vertical="center"/>
    </xf>
    <xf numFmtId="4" fontId="3" fillId="0" borderId="30" xfId="0" applyNumberFormat="1" applyFont="1" applyBorder="1" applyAlignment="1">
      <alignment/>
    </xf>
    <xf numFmtId="0" fontId="5" fillId="0" borderId="31" xfId="0" applyFont="1" applyBorder="1" applyAlignment="1">
      <alignment horizontal="center" vertical="center"/>
    </xf>
    <xf numFmtId="1" fontId="5" fillId="0" borderId="32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vertical="center"/>
    </xf>
    <xf numFmtId="4" fontId="3" fillId="0" borderId="33" xfId="0" applyNumberFormat="1" applyFont="1" applyBorder="1" applyAlignment="1">
      <alignment horizontal="right" vertical="center"/>
    </xf>
    <xf numFmtId="4" fontId="33" fillId="0" borderId="20" xfId="0" applyNumberFormat="1" applyFont="1" applyFill="1" applyBorder="1" applyAlignment="1">
      <alignment wrapText="1"/>
    </xf>
    <xf numFmtId="0" fontId="5" fillId="0" borderId="24" xfId="0" applyFont="1" applyBorder="1" applyAlignment="1">
      <alignment vertical="center"/>
    </xf>
    <xf numFmtId="4" fontId="3" fillId="0" borderId="34" xfId="0" applyNumberFormat="1" applyFont="1" applyBorder="1" applyAlignment="1">
      <alignment horizontal="right" vertical="center"/>
    </xf>
    <xf numFmtId="4" fontId="3" fillId="0" borderId="35" xfId="0" applyNumberFormat="1" applyFont="1" applyBorder="1" applyAlignment="1">
      <alignment/>
    </xf>
    <xf numFmtId="0" fontId="12" fillId="10" borderId="0" xfId="0" applyFont="1" applyFill="1" applyAlignment="1">
      <alignment horizontal="right"/>
    </xf>
    <xf numFmtId="4" fontId="3" fillId="0" borderId="0" xfId="0" applyNumberFormat="1" applyFont="1" applyAlignment="1">
      <alignment/>
    </xf>
    <xf numFmtId="4" fontId="1" fillId="0" borderId="29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36" xfId="0" applyNumberFormat="1" applyFont="1" applyBorder="1" applyAlignment="1">
      <alignment horizontal="right" vertical="center"/>
    </xf>
    <xf numFmtId="4" fontId="11" fillId="5" borderId="37" xfId="0" applyNumberFormat="1" applyFont="1" applyFill="1" applyBorder="1" applyAlignment="1">
      <alignment horizontal="right" vertical="center"/>
    </xf>
    <xf numFmtId="4" fontId="14" fillId="24" borderId="38" xfId="0" applyNumberFormat="1" applyFont="1" applyFill="1" applyBorder="1" applyAlignment="1">
      <alignment vertical="center"/>
    </xf>
    <xf numFmtId="0" fontId="3" fillId="10" borderId="39" xfId="0" applyFont="1" applyFill="1" applyBorder="1" applyAlignment="1">
      <alignment horizontal="center" vertical="center" wrapText="1"/>
    </xf>
    <xf numFmtId="0" fontId="2" fillId="10" borderId="16" xfId="0" applyFont="1" applyFill="1" applyBorder="1" applyAlignment="1">
      <alignment horizontal="center" vertical="center" wrapText="1"/>
    </xf>
    <xf numFmtId="4" fontId="3" fillId="10" borderId="30" xfId="0" applyNumberFormat="1" applyFont="1" applyFill="1" applyBorder="1" applyAlignment="1">
      <alignment/>
    </xf>
    <xf numFmtId="4" fontId="3" fillId="10" borderId="10" xfId="0" applyNumberFormat="1" applyFont="1" applyFill="1" applyBorder="1" applyAlignment="1">
      <alignment/>
    </xf>
    <xf numFmtId="4" fontId="3" fillId="10" borderId="40" xfId="0" applyNumberFormat="1" applyFont="1" applyFill="1" applyBorder="1" applyAlignment="1">
      <alignment/>
    </xf>
    <xf numFmtId="4" fontId="3" fillId="0" borderId="41" xfId="0" applyNumberFormat="1" applyFont="1" applyBorder="1" applyAlignment="1">
      <alignment/>
    </xf>
    <xf numFmtId="4" fontId="3" fillId="0" borderId="42" xfId="0" applyNumberFormat="1" applyFont="1" applyBorder="1" applyAlignment="1">
      <alignment/>
    </xf>
    <xf numFmtId="4" fontId="3" fillId="10" borderId="42" xfId="0" applyNumberFormat="1" applyFont="1" applyFill="1" applyBorder="1" applyAlignment="1">
      <alignment/>
    </xf>
    <xf numFmtId="4" fontId="3" fillId="10" borderId="43" xfId="0" applyNumberFormat="1" applyFont="1" applyFill="1" applyBorder="1" applyAlignment="1">
      <alignment/>
    </xf>
    <xf numFmtId="4" fontId="3" fillId="10" borderId="41" xfId="0" applyNumberFormat="1" applyFont="1" applyFill="1" applyBorder="1" applyAlignment="1">
      <alignment/>
    </xf>
    <xf numFmtId="4" fontId="3" fillId="10" borderId="43" xfId="0" applyNumberFormat="1" applyFont="1" applyFill="1" applyBorder="1" applyAlignment="1">
      <alignment/>
    </xf>
    <xf numFmtId="4" fontId="3" fillId="0" borderId="20" xfId="0" applyNumberFormat="1" applyFont="1" applyFill="1" applyBorder="1" applyAlignment="1">
      <alignment wrapText="1"/>
    </xf>
    <xf numFmtId="4" fontId="3" fillId="0" borderId="31" xfId="0" applyNumberFormat="1" applyFont="1" applyBorder="1" applyAlignment="1">
      <alignment horizontal="right" vertical="center"/>
    </xf>
    <xf numFmtId="4" fontId="3" fillId="10" borderId="44" xfId="0" applyNumberFormat="1" applyFont="1" applyFill="1" applyBorder="1" applyAlignment="1">
      <alignment/>
    </xf>
    <xf numFmtId="4" fontId="11" fillId="10" borderId="0" xfId="0" applyNumberFormat="1" applyFont="1" applyFill="1" applyAlignment="1">
      <alignment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4" fontId="2" fillId="0" borderId="39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4" fontId="6" fillId="0" borderId="39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center" vertical="center" wrapText="1"/>
    </xf>
    <xf numFmtId="0" fontId="11" fillId="5" borderId="47" xfId="0" applyFont="1" applyFill="1" applyBorder="1" applyAlignment="1">
      <alignment horizontal="center" vertical="center" wrapText="1"/>
    </xf>
    <xf numFmtId="0" fontId="11" fillId="5" borderId="4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5" fillId="0" borderId="4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1" fillId="5" borderId="37" xfId="0" applyFont="1" applyFill="1" applyBorder="1" applyAlignment="1">
      <alignment horizontal="center" vertical="center" wrapText="1"/>
    </xf>
    <xf numFmtId="0" fontId="11" fillId="5" borderId="48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4" fillId="24" borderId="50" xfId="0" applyFont="1" applyFill="1" applyBorder="1" applyAlignment="1">
      <alignment horizontal="center"/>
    </xf>
    <xf numFmtId="0" fontId="14" fillId="24" borderId="17" xfId="0" applyFont="1" applyFill="1" applyBorder="1" applyAlignment="1">
      <alignment horizontal="center"/>
    </xf>
    <xf numFmtId="4" fontId="6" fillId="0" borderId="51" xfId="0" applyNumberFormat="1" applyFont="1" applyBorder="1" applyAlignment="1">
      <alignment horizontal="center" vertical="center" wrapText="1"/>
    </xf>
    <xf numFmtId="4" fontId="6" fillId="0" borderId="37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9"/>
  <dimension ref="A1:G45"/>
  <sheetViews>
    <sheetView tabSelected="1" zoomScale="90" zoomScaleNormal="90" workbookViewId="0" topLeftCell="A1">
      <selection activeCell="B4" sqref="B4:E4"/>
    </sheetView>
  </sheetViews>
  <sheetFormatPr defaultColWidth="9.140625" defaultRowHeight="12.75"/>
  <cols>
    <col min="1" max="1" width="4.00390625" style="3" customWidth="1"/>
    <col min="2" max="2" width="10.00390625" style="3" customWidth="1"/>
    <col min="3" max="3" width="48.57421875" style="5" customWidth="1"/>
    <col min="4" max="4" width="22.421875" style="4" customWidth="1"/>
    <col min="5" max="5" width="22.8515625" style="4" customWidth="1"/>
    <col min="6" max="6" width="12.57421875" style="5" customWidth="1"/>
    <col min="7" max="7" width="15.421875" style="5" bestFit="1" customWidth="1"/>
    <col min="8" max="16384" width="9.140625" style="5" customWidth="1"/>
  </cols>
  <sheetData>
    <row r="1" spans="1:5" s="7" customFormat="1" ht="28.5" customHeight="1">
      <c r="A1" s="16" t="s">
        <v>18</v>
      </c>
      <c r="B1" s="6"/>
      <c r="C1" s="17"/>
      <c r="D1" s="8"/>
      <c r="E1" s="8"/>
    </row>
    <row r="2" spans="1:5" s="7" customFormat="1" ht="27" customHeight="1">
      <c r="A2" s="6"/>
      <c r="B2" s="6"/>
      <c r="C2" s="32"/>
      <c r="D2" s="11"/>
      <c r="E2" s="11"/>
    </row>
    <row r="3" spans="1:5" s="2" customFormat="1" ht="37.5" customHeight="1">
      <c r="A3" s="90" t="s">
        <v>0</v>
      </c>
      <c r="B3" s="90"/>
      <c r="C3" s="90"/>
      <c r="D3" s="90"/>
      <c r="E3" s="90"/>
    </row>
    <row r="4" spans="1:5" s="2" customFormat="1" ht="30.75" customHeight="1" thickBot="1">
      <c r="A4" s="18"/>
      <c r="B4" s="91" t="s">
        <v>33</v>
      </c>
      <c r="C4" s="91"/>
      <c r="D4" s="91"/>
      <c r="E4" s="91"/>
    </row>
    <row r="5" spans="1:6" s="10" customFormat="1" ht="28.5" customHeight="1">
      <c r="A5" s="81" t="s">
        <v>20</v>
      </c>
      <c r="B5" s="92" t="s">
        <v>21</v>
      </c>
      <c r="C5" s="81" t="s">
        <v>19</v>
      </c>
      <c r="D5" s="83" t="s">
        <v>34</v>
      </c>
      <c r="E5" s="102" t="s">
        <v>35</v>
      </c>
      <c r="F5" s="66" t="s">
        <v>31</v>
      </c>
    </row>
    <row r="6" spans="1:6" s="1" customFormat="1" ht="18.75" customHeight="1" thickBot="1">
      <c r="A6" s="82"/>
      <c r="B6" s="93"/>
      <c r="C6" s="82"/>
      <c r="D6" s="84"/>
      <c r="E6" s="103"/>
      <c r="F6" s="67" t="s">
        <v>32</v>
      </c>
    </row>
    <row r="7" spans="1:6" s="9" customFormat="1" ht="24" customHeight="1">
      <c r="A7" s="31">
        <v>1</v>
      </c>
      <c r="B7" s="25">
        <v>14721295</v>
      </c>
      <c r="C7" s="46" t="s">
        <v>17</v>
      </c>
      <c r="D7" s="55">
        <v>39686.58</v>
      </c>
      <c r="E7" s="61">
        <v>40004.25</v>
      </c>
      <c r="F7" s="70">
        <f>E7-D7</f>
        <v>317.66999999999825</v>
      </c>
    </row>
    <row r="8" spans="1:6" s="9" customFormat="1" ht="24" customHeight="1">
      <c r="A8" s="24">
        <v>2</v>
      </c>
      <c r="B8" s="21">
        <v>13368447</v>
      </c>
      <c r="C8" s="37" t="s">
        <v>2</v>
      </c>
      <c r="D8" s="34">
        <v>39678.75</v>
      </c>
      <c r="E8" s="62">
        <v>39605.61</v>
      </c>
      <c r="F8" s="50"/>
    </row>
    <row r="9" spans="1:6" s="9" customFormat="1" ht="24" customHeight="1">
      <c r="A9" s="24">
        <v>3</v>
      </c>
      <c r="B9" s="21">
        <v>4486524</v>
      </c>
      <c r="C9" s="37" t="s">
        <v>14</v>
      </c>
      <c r="D9" s="34">
        <v>19453.79</v>
      </c>
      <c r="E9" s="62">
        <v>20000.11</v>
      </c>
      <c r="F9" s="68">
        <f>E9-D9</f>
        <v>546.3199999999997</v>
      </c>
    </row>
    <row r="10" spans="1:6" s="9" customFormat="1" ht="24" customHeight="1">
      <c r="A10" s="24">
        <v>4</v>
      </c>
      <c r="B10" s="21">
        <v>20185990</v>
      </c>
      <c r="C10" s="37" t="s">
        <v>3</v>
      </c>
      <c r="D10" s="34">
        <v>28490.92</v>
      </c>
      <c r="E10" s="62">
        <v>40767</v>
      </c>
      <c r="F10" s="68">
        <f>E10-D10</f>
        <v>12276.080000000002</v>
      </c>
    </row>
    <row r="11" spans="1:6" s="9" customFormat="1" ht="24" customHeight="1">
      <c r="A11" s="24">
        <v>5</v>
      </c>
      <c r="B11" s="21">
        <v>9550768</v>
      </c>
      <c r="C11" s="38" t="s">
        <v>25</v>
      </c>
      <c r="D11" s="34">
        <v>50755.97</v>
      </c>
      <c r="E11" s="62">
        <v>51836.73</v>
      </c>
      <c r="F11" s="68">
        <f>E11-D11</f>
        <v>1080.760000000002</v>
      </c>
    </row>
    <row r="12" spans="1:6" s="9" customFormat="1" ht="24" customHeight="1" thickBot="1">
      <c r="A12" s="24">
        <v>6</v>
      </c>
      <c r="B12" s="21">
        <v>14547955</v>
      </c>
      <c r="C12" s="37" t="s">
        <v>4</v>
      </c>
      <c r="D12" s="39">
        <v>15000</v>
      </c>
      <c r="E12" s="63">
        <v>15000</v>
      </c>
      <c r="F12" s="58"/>
    </row>
    <row r="13" spans="1:7" s="15" customFormat="1" ht="21.75" customHeight="1" thickBot="1">
      <c r="A13" s="94" t="s">
        <v>1</v>
      </c>
      <c r="B13" s="95"/>
      <c r="C13" s="96"/>
      <c r="D13" s="27">
        <f>SUM(D7:D12)</f>
        <v>193066.01</v>
      </c>
      <c r="E13" s="64">
        <f>SUM(E7:E12)</f>
        <v>207213.7</v>
      </c>
      <c r="F13" s="69">
        <f>F7+F8+F9+F10+F11+F12</f>
        <v>14220.830000000002</v>
      </c>
      <c r="G13" s="45"/>
    </row>
    <row r="14" spans="1:6" s="26" customFormat="1" ht="18" customHeight="1">
      <c r="A14" s="19"/>
      <c r="B14" s="19"/>
      <c r="C14" s="19"/>
      <c r="D14" s="20"/>
      <c r="E14" s="20"/>
      <c r="F14" s="60"/>
    </row>
    <row r="15" spans="1:6" s="2" customFormat="1" ht="21.75" customHeight="1" thickBot="1">
      <c r="A15" s="18"/>
      <c r="B15" s="91" t="s">
        <v>36</v>
      </c>
      <c r="C15" s="91"/>
      <c r="D15" s="91"/>
      <c r="E15" s="91"/>
      <c r="F15" s="60"/>
    </row>
    <row r="16" spans="1:6" s="10" customFormat="1" ht="28.5" customHeight="1">
      <c r="A16" s="81" t="s">
        <v>20</v>
      </c>
      <c r="B16" s="92" t="s">
        <v>21</v>
      </c>
      <c r="C16" s="81" t="s">
        <v>19</v>
      </c>
      <c r="D16" s="83" t="s">
        <v>34</v>
      </c>
      <c r="E16" s="85" t="s">
        <v>35</v>
      </c>
      <c r="F16" s="60"/>
    </row>
    <row r="17" spans="1:6" s="1" customFormat="1" ht="10.5" customHeight="1" thickBot="1">
      <c r="A17" s="97"/>
      <c r="B17" s="98"/>
      <c r="C17" s="97"/>
      <c r="D17" s="84"/>
      <c r="E17" s="86"/>
      <c r="F17" s="60"/>
    </row>
    <row r="18" spans="1:6" s="13" customFormat="1" ht="24.75" customHeight="1">
      <c r="A18" s="22">
        <v>1</v>
      </c>
      <c r="B18" s="23">
        <v>18039992</v>
      </c>
      <c r="C18" s="36" t="s">
        <v>6</v>
      </c>
      <c r="D18" s="40">
        <v>12226</v>
      </c>
      <c r="E18" s="42">
        <v>12226</v>
      </c>
      <c r="F18" s="71">
        <f>E18-D18</f>
        <v>0</v>
      </c>
    </row>
    <row r="19" spans="1:6" s="9" customFormat="1" ht="24.75" customHeight="1" thickBot="1">
      <c r="A19" s="24">
        <v>2</v>
      </c>
      <c r="B19" s="21">
        <v>18042815</v>
      </c>
      <c r="C19" s="37" t="s">
        <v>5</v>
      </c>
      <c r="D19" s="41">
        <v>6810</v>
      </c>
      <c r="E19" s="43">
        <v>6980</v>
      </c>
      <c r="F19" s="73">
        <f>E19-D19</f>
        <v>170</v>
      </c>
    </row>
    <row r="20" spans="1:6" s="15" customFormat="1" ht="21.75" customHeight="1" thickBot="1">
      <c r="A20" s="87" t="s">
        <v>7</v>
      </c>
      <c r="B20" s="88"/>
      <c r="C20" s="89"/>
      <c r="D20" s="27">
        <f>SUM(D18:D19)</f>
        <v>19036</v>
      </c>
      <c r="E20" s="29">
        <f>SUM(E18:E19)</f>
        <v>19206</v>
      </c>
      <c r="F20" s="74">
        <f>F18+F19</f>
        <v>170</v>
      </c>
    </row>
    <row r="21" ht="15">
      <c r="F21" s="60"/>
    </row>
    <row r="22" spans="1:6" s="2" customFormat="1" ht="37.5" customHeight="1" thickBot="1">
      <c r="A22" s="99" t="s">
        <v>37</v>
      </c>
      <c r="B22" s="99"/>
      <c r="C22" s="99"/>
      <c r="D22" s="99"/>
      <c r="E22" s="99"/>
      <c r="F22" s="60"/>
    </row>
    <row r="23" spans="1:6" s="10" customFormat="1" ht="28.5" customHeight="1">
      <c r="A23" s="81" t="s">
        <v>20</v>
      </c>
      <c r="B23" s="92" t="s">
        <v>21</v>
      </c>
      <c r="C23" s="81" t="s">
        <v>19</v>
      </c>
      <c r="D23" s="83" t="s">
        <v>34</v>
      </c>
      <c r="E23" s="85" t="s">
        <v>35</v>
      </c>
      <c r="F23" s="60"/>
    </row>
    <row r="24" spans="1:6" s="1" customFormat="1" ht="11.25" customHeight="1" thickBot="1">
      <c r="A24" s="82"/>
      <c r="B24" s="93"/>
      <c r="C24" s="82"/>
      <c r="D24" s="84"/>
      <c r="E24" s="86"/>
      <c r="F24" s="60"/>
    </row>
    <row r="25" spans="1:6" s="9" customFormat="1" ht="24" customHeight="1">
      <c r="A25" s="24">
        <v>1</v>
      </c>
      <c r="B25" s="21">
        <v>20665530</v>
      </c>
      <c r="C25" s="37" t="s">
        <v>8</v>
      </c>
      <c r="D25" s="44">
        <v>1315.28</v>
      </c>
      <c r="E25" s="50">
        <v>1260</v>
      </c>
      <c r="F25" s="60"/>
    </row>
    <row r="26" spans="1:6" s="9" customFormat="1" ht="24" customHeight="1">
      <c r="A26" s="24">
        <v>2</v>
      </c>
      <c r="B26" s="21">
        <v>20029621</v>
      </c>
      <c r="C26" s="47" t="s">
        <v>23</v>
      </c>
      <c r="D26" s="44">
        <v>752.57</v>
      </c>
      <c r="E26" s="50">
        <v>720</v>
      </c>
      <c r="F26" s="60"/>
    </row>
    <row r="27" spans="1:6" s="9" customFormat="1" ht="24" customHeight="1">
      <c r="A27" s="24">
        <v>3</v>
      </c>
      <c r="B27" s="21">
        <v>37076849</v>
      </c>
      <c r="C27" s="47" t="s">
        <v>27</v>
      </c>
      <c r="D27" s="49">
        <v>941.39</v>
      </c>
      <c r="E27" s="50">
        <v>900</v>
      </c>
      <c r="F27" s="60"/>
    </row>
    <row r="28" spans="1:6" s="9" customFormat="1" ht="24" customHeight="1">
      <c r="A28" s="24">
        <v>4</v>
      </c>
      <c r="B28" s="21">
        <v>19663667</v>
      </c>
      <c r="C28" s="47" t="s">
        <v>26</v>
      </c>
      <c r="D28" s="49">
        <v>767.16</v>
      </c>
      <c r="E28" s="50">
        <v>720</v>
      </c>
      <c r="F28" s="60"/>
    </row>
    <row r="29" spans="1:6" s="9" customFormat="1" ht="24" customHeight="1">
      <c r="A29" s="24">
        <v>5</v>
      </c>
      <c r="B29" s="25">
        <v>20161826</v>
      </c>
      <c r="C29" s="46" t="s">
        <v>9</v>
      </c>
      <c r="D29" s="49">
        <v>2776.02</v>
      </c>
      <c r="E29" s="50">
        <v>2775</v>
      </c>
      <c r="F29" s="60"/>
    </row>
    <row r="30" spans="1:6" s="9" customFormat="1" ht="24" customHeight="1">
      <c r="A30" s="24">
        <v>6</v>
      </c>
      <c r="B30" s="21">
        <v>7964100</v>
      </c>
      <c r="C30" s="48" t="s">
        <v>24</v>
      </c>
      <c r="D30" s="49">
        <v>2396.72</v>
      </c>
      <c r="E30" s="50">
        <v>2360</v>
      </c>
      <c r="F30" s="60"/>
    </row>
    <row r="31" spans="1:6" s="9" customFormat="1" ht="24" customHeight="1">
      <c r="A31" s="24">
        <v>7</v>
      </c>
      <c r="B31" s="21">
        <v>4721239</v>
      </c>
      <c r="C31" s="37" t="s">
        <v>16</v>
      </c>
      <c r="D31" s="49">
        <v>1421.38</v>
      </c>
      <c r="E31" s="50">
        <v>480</v>
      </c>
      <c r="F31" s="60"/>
    </row>
    <row r="32" spans="1:6" s="9" customFormat="1" ht="24" customHeight="1" thickBot="1">
      <c r="A32" s="24">
        <v>8</v>
      </c>
      <c r="B32" s="52">
        <v>4342863</v>
      </c>
      <c r="C32" s="56" t="s">
        <v>10</v>
      </c>
      <c r="D32" s="57">
        <v>11706.36</v>
      </c>
      <c r="E32" s="58">
        <v>8530</v>
      </c>
      <c r="F32" s="60"/>
    </row>
    <row r="33" spans="1:6" s="15" customFormat="1" ht="25.5" customHeight="1" thickBot="1">
      <c r="A33" s="87" t="s">
        <v>11</v>
      </c>
      <c r="B33" s="88"/>
      <c r="C33" s="89"/>
      <c r="D33" s="35">
        <f>SUM(D25:D32)</f>
        <v>22076.88</v>
      </c>
      <c r="E33" s="14">
        <f>SUM(E25:E32)</f>
        <v>17745</v>
      </c>
      <c r="F33" s="60"/>
    </row>
    <row r="34" ht="15">
      <c r="F34" s="60"/>
    </row>
    <row r="35" spans="1:6" s="2" customFormat="1" ht="41.25" customHeight="1" thickBot="1">
      <c r="A35" s="99" t="s">
        <v>38</v>
      </c>
      <c r="B35" s="99"/>
      <c r="C35" s="99"/>
      <c r="D35" s="99"/>
      <c r="E35" s="99"/>
      <c r="F35" s="60"/>
    </row>
    <row r="36" spans="1:6" s="10" customFormat="1" ht="28.5" customHeight="1">
      <c r="A36" s="81" t="s">
        <v>20</v>
      </c>
      <c r="B36" s="92" t="s">
        <v>21</v>
      </c>
      <c r="C36" s="81" t="s">
        <v>19</v>
      </c>
      <c r="D36" s="83" t="s">
        <v>34</v>
      </c>
      <c r="E36" s="85" t="s">
        <v>35</v>
      </c>
      <c r="F36" s="60"/>
    </row>
    <row r="37" spans="1:6" s="1" customFormat="1" ht="9.75" customHeight="1" thickBot="1">
      <c r="A37" s="82"/>
      <c r="B37" s="93"/>
      <c r="C37" s="82"/>
      <c r="D37" s="84"/>
      <c r="E37" s="86"/>
      <c r="F37" s="60"/>
    </row>
    <row r="38" spans="1:7" s="13" customFormat="1" ht="31.5" customHeight="1">
      <c r="A38" s="31">
        <v>1</v>
      </c>
      <c r="B38" s="25">
        <v>11333442</v>
      </c>
      <c r="C38" s="33" t="s">
        <v>15</v>
      </c>
      <c r="D38" s="77">
        <f>57992.09+41105.9</f>
        <v>99097.98999999999</v>
      </c>
      <c r="E38" s="30">
        <f>58477.34+50282</f>
        <v>108759.34</v>
      </c>
      <c r="F38" s="75">
        <f>E38-D38</f>
        <v>9661.350000000006</v>
      </c>
      <c r="G38" s="12"/>
    </row>
    <row r="39" spans="1:7" s="13" customFormat="1" ht="32.25" customHeight="1">
      <c r="A39" s="31">
        <v>2</v>
      </c>
      <c r="B39" s="21">
        <v>7964100</v>
      </c>
      <c r="C39" s="33" t="s">
        <v>28</v>
      </c>
      <c r="D39" s="77">
        <v>23075</v>
      </c>
      <c r="E39" s="30">
        <v>136650</v>
      </c>
      <c r="F39" s="79">
        <f>E39-D39</f>
        <v>113575</v>
      </c>
      <c r="G39" s="12"/>
    </row>
    <row r="40" spans="1:6" s="9" customFormat="1" ht="32.25" customHeight="1" thickBot="1">
      <c r="A40" s="51">
        <v>3</v>
      </c>
      <c r="B40" s="52">
        <v>4342863</v>
      </c>
      <c r="C40" s="53" t="s">
        <v>12</v>
      </c>
      <c r="D40" s="78">
        <v>80307.21</v>
      </c>
      <c r="E40" s="54">
        <v>80298</v>
      </c>
      <c r="F40" s="72"/>
    </row>
    <row r="41" spans="1:6" s="15" customFormat="1" ht="25.5" customHeight="1" thickBot="1">
      <c r="A41" s="87" t="s">
        <v>13</v>
      </c>
      <c r="B41" s="88"/>
      <c r="C41" s="89"/>
      <c r="D41" s="14">
        <f>SUM(D38:D40)</f>
        <v>202480.2</v>
      </c>
      <c r="E41" s="14">
        <f>SUM(E38:E40)</f>
        <v>325707.33999999997</v>
      </c>
      <c r="F41" s="76">
        <f>F38+F39+F40</f>
        <v>123236.35</v>
      </c>
    </row>
    <row r="42" ht="15.75" thickBot="1"/>
    <row r="43" spans="1:6" ht="27.75" customHeight="1" thickBot="1">
      <c r="A43" s="100" t="s">
        <v>22</v>
      </c>
      <c r="B43" s="101"/>
      <c r="C43" s="101"/>
      <c r="D43" s="28">
        <f>D13+D20+D33+D41</f>
        <v>436659.09</v>
      </c>
      <c r="E43" s="65">
        <f>E13+E20+E33+E41</f>
        <v>569872.04</v>
      </c>
      <c r="F43" s="69">
        <f>F13+F20+F41</f>
        <v>137627.18</v>
      </c>
    </row>
    <row r="44" ht="21" customHeight="1">
      <c r="D44" s="4" t="s">
        <v>29</v>
      </c>
    </row>
    <row r="45" spans="3:4" ht="20.25" customHeight="1">
      <c r="C45" s="59" t="s">
        <v>30</v>
      </c>
      <c r="D45" s="80">
        <f>F43</f>
        <v>137627.18</v>
      </c>
    </row>
  </sheetData>
  <sheetProtection/>
  <mergeCells count="30">
    <mergeCell ref="A3:E3"/>
    <mergeCell ref="B4:E4"/>
    <mergeCell ref="A5:A6"/>
    <mergeCell ref="B5:B6"/>
    <mergeCell ref="C5:C6"/>
    <mergeCell ref="D5:D6"/>
    <mergeCell ref="E5:E6"/>
    <mergeCell ref="A13:C13"/>
    <mergeCell ref="B15:E15"/>
    <mergeCell ref="A16:A17"/>
    <mergeCell ref="B16:B17"/>
    <mergeCell ref="C16:C17"/>
    <mergeCell ref="D16:D17"/>
    <mergeCell ref="E16:E17"/>
    <mergeCell ref="A20:C20"/>
    <mergeCell ref="A22:E22"/>
    <mergeCell ref="A23:A24"/>
    <mergeCell ref="B23:B24"/>
    <mergeCell ref="C23:C24"/>
    <mergeCell ref="D23:D24"/>
    <mergeCell ref="E23:E24"/>
    <mergeCell ref="A41:C41"/>
    <mergeCell ref="A43:C43"/>
    <mergeCell ref="A33:C33"/>
    <mergeCell ref="A35:E35"/>
    <mergeCell ref="A36:A37"/>
    <mergeCell ref="B36:B37"/>
    <mergeCell ref="C36:C37"/>
    <mergeCell ref="D36:D37"/>
    <mergeCell ref="E36:E37"/>
  </mergeCells>
  <printOptions/>
  <pageMargins left="0.74" right="0.2362204724409449" top="0.17" bottom="0.11811023622047245" header="0.17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PeleMarian</dc:creator>
  <cp:keywords/>
  <dc:description/>
  <cp:lastModifiedBy>marinela.ichim</cp:lastModifiedBy>
  <cp:lastPrinted>2021-07-12T15:27:35Z</cp:lastPrinted>
  <dcterms:created xsi:type="dcterms:W3CDTF">2006-01-27T07:43:28Z</dcterms:created>
  <dcterms:modified xsi:type="dcterms:W3CDTF">2021-08-09T07:55:57Z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