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11355" windowHeight="9120" tabRatio="751" activeTab="0"/>
  </bookViews>
  <sheets>
    <sheet name="IUL2021-tot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<sst xmlns="http://schemas.openxmlformats.org/spreadsheetml/2006/main" count="54" uniqueCount="39">
  <si>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</si>
  <si>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</si>
  <si>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</si>
  <si>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</si>
  <si>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</si>
  <si>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</si>
  <si>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</si>
  <si>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</si>
  <si>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</si>
  <si>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</si>
  <si>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</si>
  <si>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</si>
  <si>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</si>
  <si>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</si>
  <si>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</si>
  <si>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</si>
  <si>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</si>
  <si>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</si>
  <si>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</si>
  <si>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</si>
  <si>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</si>
  <si>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</si>
  <si>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</si>
  <si>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</si>
  <si>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</si>
  <si>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</si>
  <si>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</si>
  <si>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</si>
  <si>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</si>
  <si>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</si>
  <si>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</si>
  <si>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</si>
  <si>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</si>
  <si>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r>
      <t>ANALIZE DE LABORATOR - furnizori priva\i</t>
    </r>
    <r>
      <rPr>
        <b/>
        <sz val="14"/>
        <rFont val="ArialUpR"/>
        <family val="0"/>
      </rPr>
      <t xml:space="preserve"> - LUNA IULIE 2021</t>
    </r>
  </si>
  <si>
    <r>
      <t>RADIOLOGIE-IMAGISTICA  - furnizori priva\i</t>
    </r>
    <r>
      <rPr>
        <b/>
        <sz val="14"/>
        <rFont val="ArialUpR"/>
        <family val="0"/>
      </rPr>
      <t xml:space="preserve"> - LUNA IULIE 2021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</si>
  <si>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IULIE 2021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</si>
  <si>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IULIE 2021</t>
    </r>
  </si>
  <si>
    <t>VALOARE DE CONTRACT pt IUL 2021</t>
  </si>
  <si>
    <t xml:space="preserve"> VALOARE INVESTIGA|II VALIDATE pt IUL 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</si>
</sst>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4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28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3" fillId="10" borderId="41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 wrapText="1"/>
    </xf>
    <xf numFmtId="4" fontId="2" fillId="0" borderId="1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1" fillId="0" borderId="45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wrapText="1"/>
    </xf>
    <xf numFmtId="4" fontId="3" fillId="0" borderId="4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4" fillId="24" borderId="51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"/>
  <dimension ref="A1:G45"/>
  <sheetViews>
    <sheetView tabSelected="1" zoomScale="90" zoomScaleNormal="90" workbookViewId="0" topLeftCell="A1">
      <selection activeCell="D38" sqref="D38:E40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89" t="s">
        <v>0</v>
      </c>
      <c r="B3" s="89"/>
      <c r="C3" s="89"/>
      <c r="D3" s="89"/>
      <c r="E3" s="89"/>
    </row>
    <row r="4" spans="1:5" s="2" customFormat="1" ht="30.75" customHeight="1" thickBot="1">
      <c r="A4" s="18"/>
      <c r="B4" s="90" t="s">
        <v>33</v>
      </c>
      <c r="C4" s="90"/>
      <c r="D4" s="90"/>
      <c r="E4" s="90"/>
    </row>
    <row r="5" spans="1:6" s="10" customFormat="1" ht="28.5" customHeight="1">
      <c r="A5" s="83" t="s">
        <v>20</v>
      </c>
      <c r="B5" s="91" t="s">
        <v>21</v>
      </c>
      <c r="C5" s="83" t="s">
        <v>19</v>
      </c>
      <c r="D5" s="85" t="s">
        <v>37</v>
      </c>
      <c r="E5" s="72" t="s">
        <v>38</v>
      </c>
      <c r="F5" s="59" t="s">
        <v>31</v>
      </c>
    </row>
    <row r="6" spans="1:6" s="1" customFormat="1" ht="18.75" customHeight="1" thickBot="1">
      <c r="A6" s="84"/>
      <c r="B6" s="92"/>
      <c r="C6" s="84"/>
      <c r="D6" s="71"/>
      <c r="E6" s="73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63183.89</v>
      </c>
      <c r="E7" s="55">
        <v>63792.37</v>
      </c>
      <c r="F7" s="63">
        <f>E7-D7</f>
        <v>608.4800000000032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47068.61</v>
      </c>
      <c r="E8" s="56">
        <v>47068.61</v>
      </c>
      <c r="F8" s="45"/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33179.82</v>
      </c>
      <c r="E9" s="56">
        <v>33770.4</v>
      </c>
      <c r="F9" s="61">
        <f>E9-D9</f>
        <v>590.5800000000017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35003.59</v>
      </c>
      <c r="E10" s="56">
        <v>54666.38</v>
      </c>
      <c r="F10" s="61">
        <f>E10-D10</f>
        <v>19662.79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78825.43</v>
      </c>
      <c r="E11" s="56">
        <v>79522.88</v>
      </c>
      <c r="F11" s="61">
        <f>E11-D11</f>
        <v>697.4500000000116</v>
      </c>
    </row>
    <row r="12" spans="1:6" s="9" customFormat="1" ht="24" customHeight="1" thickBot="1">
      <c r="A12" s="24">
        <v>6</v>
      </c>
      <c r="B12" s="21">
        <v>14547955</v>
      </c>
      <c r="C12" s="36" t="s">
        <v>4</v>
      </c>
      <c r="D12" s="38">
        <v>15000</v>
      </c>
      <c r="E12" s="57">
        <v>15000</v>
      </c>
      <c r="F12" s="52"/>
    </row>
    <row r="13" spans="1:7" s="15" customFormat="1" ht="21.75" customHeight="1" thickBot="1">
      <c r="A13" s="93" t="s">
        <v>1</v>
      </c>
      <c r="B13" s="94"/>
      <c r="C13" s="95"/>
      <c r="D13" s="27">
        <f>SUM(D7:D12)</f>
        <v>272261.33999999997</v>
      </c>
      <c r="E13" s="27">
        <f>SUM(E7:E12)</f>
        <v>293820.64</v>
      </c>
      <c r="F13" s="62">
        <f>F7+F9+F10+F11</f>
        <v>21559.300000000017</v>
      </c>
      <c r="G13" s="40"/>
    </row>
    <row r="14" spans="1:6" s="26" customFormat="1" ht="18" customHeight="1">
      <c r="A14" s="19"/>
      <c r="B14" s="19"/>
      <c r="C14" s="19"/>
      <c r="D14" s="20"/>
      <c r="E14" s="20"/>
      <c r="F14" s="54"/>
    </row>
    <row r="15" spans="1:6" s="2" customFormat="1" ht="21.75" customHeight="1" thickBot="1">
      <c r="A15" s="18"/>
      <c r="B15" s="90" t="s">
        <v>34</v>
      </c>
      <c r="C15" s="90"/>
      <c r="D15" s="90"/>
      <c r="E15" s="90"/>
      <c r="F15" s="54"/>
    </row>
    <row r="16" spans="1:6" s="10" customFormat="1" ht="28.5" customHeight="1">
      <c r="A16" s="83" t="s">
        <v>20</v>
      </c>
      <c r="B16" s="91" t="s">
        <v>21</v>
      </c>
      <c r="C16" s="83" t="s">
        <v>19</v>
      </c>
      <c r="D16" s="85" t="s">
        <v>37</v>
      </c>
      <c r="E16" s="72" t="s">
        <v>38</v>
      </c>
      <c r="F16" s="54"/>
    </row>
    <row r="17" spans="1:6" s="1" customFormat="1" ht="10.5" customHeight="1" thickBot="1">
      <c r="A17" s="96"/>
      <c r="B17" s="97"/>
      <c r="C17" s="96"/>
      <c r="D17" s="71"/>
      <c r="E17" s="73"/>
      <c r="F17" s="69"/>
    </row>
    <row r="18" spans="1:6" s="13" customFormat="1" ht="24.75" customHeight="1">
      <c r="A18" s="22">
        <v>1</v>
      </c>
      <c r="B18" s="23">
        <v>18039992</v>
      </c>
      <c r="C18" s="35" t="s">
        <v>6</v>
      </c>
      <c r="D18" s="70">
        <f>15631.53+1325.47</f>
        <v>16957</v>
      </c>
      <c r="E18" s="76">
        <v>16957</v>
      </c>
      <c r="F18" s="69"/>
    </row>
    <row r="19" spans="1:6" s="9" customFormat="1" ht="24.75" customHeight="1" thickBot="1">
      <c r="A19" s="24">
        <v>2</v>
      </c>
      <c r="B19" s="21">
        <v>18042815</v>
      </c>
      <c r="C19" s="36" t="s">
        <v>5</v>
      </c>
      <c r="D19" s="75">
        <f>8677.78+842.22</f>
        <v>9520</v>
      </c>
      <c r="E19" s="77">
        <v>9520</v>
      </c>
      <c r="F19" s="69"/>
    </row>
    <row r="20" spans="1:6" s="15" customFormat="1" ht="21.75" customHeight="1" thickBot="1">
      <c r="A20" s="86" t="s">
        <v>7</v>
      </c>
      <c r="B20" s="87"/>
      <c r="C20" s="88"/>
      <c r="D20" s="27">
        <f>SUM(D18:D19)</f>
        <v>26477</v>
      </c>
      <c r="E20" s="29">
        <f>SUM(E18:E19)</f>
        <v>26477</v>
      </c>
      <c r="F20" s="69"/>
    </row>
    <row r="21" ht="15">
      <c r="F21" s="69"/>
    </row>
    <row r="22" spans="1:6" s="2" customFormat="1" ht="37.5" customHeight="1" thickBot="1">
      <c r="A22" s="98" t="s">
        <v>35</v>
      </c>
      <c r="B22" s="98"/>
      <c r="C22" s="98"/>
      <c r="D22" s="98"/>
      <c r="E22" s="98"/>
      <c r="F22" s="54"/>
    </row>
    <row r="23" spans="1:6" s="10" customFormat="1" ht="28.5" customHeight="1">
      <c r="A23" s="83" t="s">
        <v>20</v>
      </c>
      <c r="B23" s="91" t="s">
        <v>21</v>
      </c>
      <c r="C23" s="83" t="s">
        <v>19</v>
      </c>
      <c r="D23" s="85" t="s">
        <v>37</v>
      </c>
      <c r="E23" s="72" t="s">
        <v>38</v>
      </c>
      <c r="F23" s="54"/>
    </row>
    <row r="24" spans="1:6" s="1" customFormat="1" ht="11.25" customHeight="1" thickBot="1">
      <c r="A24" s="84"/>
      <c r="B24" s="92"/>
      <c r="C24" s="84"/>
      <c r="D24" s="71"/>
      <c r="E24" s="73"/>
      <c r="F24" s="54"/>
    </row>
    <row r="25" spans="1:6" s="9" customFormat="1" ht="24" customHeight="1">
      <c r="A25" s="24">
        <v>1</v>
      </c>
      <c r="B25" s="21">
        <v>20665530</v>
      </c>
      <c r="C25" s="36" t="s">
        <v>8</v>
      </c>
      <c r="D25" s="39">
        <v>1656.78</v>
      </c>
      <c r="E25" s="45">
        <v>1620</v>
      </c>
      <c r="F25" s="54"/>
    </row>
    <row r="26" spans="1:6" s="9" customFormat="1" ht="24" customHeight="1">
      <c r="A26" s="24">
        <v>2</v>
      </c>
      <c r="B26" s="21">
        <v>20029621</v>
      </c>
      <c r="C26" s="42" t="s">
        <v>23</v>
      </c>
      <c r="D26" s="39">
        <v>942.07</v>
      </c>
      <c r="E26" s="45">
        <v>900</v>
      </c>
      <c r="F26" s="54"/>
    </row>
    <row r="27" spans="1:6" s="9" customFormat="1" ht="24" customHeight="1">
      <c r="A27" s="24">
        <v>3</v>
      </c>
      <c r="B27" s="21">
        <v>37076849</v>
      </c>
      <c r="C27" s="42" t="s">
        <v>27</v>
      </c>
      <c r="D27" s="44">
        <v>1168.78</v>
      </c>
      <c r="E27" s="45">
        <v>1140</v>
      </c>
      <c r="F27" s="54"/>
    </row>
    <row r="28" spans="1:6" s="9" customFormat="1" ht="24" customHeight="1">
      <c r="A28" s="24">
        <v>4</v>
      </c>
      <c r="B28" s="21">
        <v>19663667</v>
      </c>
      <c r="C28" s="42" t="s">
        <v>26</v>
      </c>
      <c r="D28" s="44">
        <v>951.03</v>
      </c>
      <c r="E28" s="45">
        <v>900</v>
      </c>
      <c r="F28" s="54"/>
    </row>
    <row r="29" spans="1:6" s="9" customFormat="1" ht="24" customHeight="1">
      <c r="A29" s="24">
        <v>5</v>
      </c>
      <c r="B29" s="25">
        <v>20161826</v>
      </c>
      <c r="C29" s="41" t="s">
        <v>9</v>
      </c>
      <c r="D29" s="44">
        <v>3458.3</v>
      </c>
      <c r="E29" s="45">
        <v>1485</v>
      </c>
      <c r="F29" s="54"/>
    </row>
    <row r="30" spans="1:6" s="9" customFormat="1" ht="24" customHeight="1">
      <c r="A30" s="24">
        <v>6</v>
      </c>
      <c r="B30" s="21">
        <v>7964100</v>
      </c>
      <c r="C30" s="43" t="s">
        <v>24</v>
      </c>
      <c r="D30" s="44">
        <v>3010</v>
      </c>
      <c r="E30" s="45">
        <v>2880</v>
      </c>
      <c r="F30" s="54"/>
    </row>
    <row r="31" spans="1:6" s="9" customFormat="1" ht="24" customHeight="1">
      <c r="A31" s="24">
        <v>7</v>
      </c>
      <c r="B31" s="21">
        <v>4721239</v>
      </c>
      <c r="C31" s="36" t="s">
        <v>16</v>
      </c>
      <c r="D31" s="44">
        <v>1857.24</v>
      </c>
      <c r="E31" s="45">
        <v>270</v>
      </c>
      <c r="F31" s="54"/>
    </row>
    <row r="32" spans="1:6" s="9" customFormat="1" ht="24" customHeight="1" thickBot="1">
      <c r="A32" s="24">
        <v>8</v>
      </c>
      <c r="B32" s="47">
        <v>4342863</v>
      </c>
      <c r="C32" s="50" t="s">
        <v>10</v>
      </c>
      <c r="D32" s="51">
        <v>6162.82</v>
      </c>
      <c r="E32" s="52">
        <v>6160</v>
      </c>
      <c r="F32" s="54"/>
    </row>
    <row r="33" spans="1:6" s="15" customFormat="1" ht="25.5" customHeight="1" thickBot="1">
      <c r="A33" s="86" t="s">
        <v>11</v>
      </c>
      <c r="B33" s="87"/>
      <c r="C33" s="88"/>
      <c r="D33" s="34">
        <f>SUM(D25:D32)</f>
        <v>19207.019999999997</v>
      </c>
      <c r="E33" s="14">
        <f>SUM(E25:E32)</f>
        <v>15355</v>
      </c>
      <c r="F33" s="54"/>
    </row>
    <row r="34" ht="15">
      <c r="F34" s="54"/>
    </row>
    <row r="35" spans="1:6" s="2" customFormat="1" ht="41.25" customHeight="1" thickBot="1">
      <c r="A35" s="98" t="s">
        <v>36</v>
      </c>
      <c r="B35" s="98"/>
      <c r="C35" s="98"/>
      <c r="D35" s="98"/>
      <c r="E35" s="98"/>
      <c r="F35" s="54"/>
    </row>
    <row r="36" spans="1:6" s="10" customFormat="1" ht="28.5" customHeight="1">
      <c r="A36" s="83" t="s">
        <v>20</v>
      </c>
      <c r="B36" s="91" t="s">
        <v>21</v>
      </c>
      <c r="C36" s="83" t="s">
        <v>19</v>
      </c>
      <c r="D36" s="85" t="s">
        <v>37</v>
      </c>
      <c r="E36" s="72" t="s">
        <v>38</v>
      </c>
      <c r="F36" s="54"/>
    </row>
    <row r="37" spans="1:6" s="1" customFormat="1" ht="9.75" customHeight="1" thickBot="1">
      <c r="A37" s="84"/>
      <c r="B37" s="92"/>
      <c r="C37" s="84"/>
      <c r="D37" s="71"/>
      <c r="E37" s="73"/>
      <c r="F37" s="54"/>
    </row>
    <row r="38" spans="1:7" s="13" customFormat="1" ht="31.5" customHeight="1">
      <c r="A38" s="30">
        <v>1</v>
      </c>
      <c r="B38" s="25">
        <v>11333442</v>
      </c>
      <c r="C38" s="32" t="s">
        <v>15</v>
      </c>
      <c r="D38" s="78">
        <f>73697.05+51388.27</f>
        <v>125085.32</v>
      </c>
      <c r="E38" s="80">
        <f>74047.68+40144</f>
        <v>114191.68</v>
      </c>
      <c r="F38" s="65">
        <v>350.63</v>
      </c>
      <c r="G38" s="12"/>
    </row>
    <row r="39" spans="1:7" s="13" customFormat="1" ht="32.25" customHeight="1">
      <c r="A39" s="30">
        <v>2</v>
      </c>
      <c r="B39" s="21">
        <v>7964100</v>
      </c>
      <c r="C39" s="32" t="s">
        <v>28</v>
      </c>
      <c r="D39" s="74">
        <v>26866.34</v>
      </c>
      <c r="E39" s="81">
        <v>126200</v>
      </c>
      <c r="F39" s="67">
        <f>E39-D39</f>
        <v>99333.66</v>
      </c>
      <c r="G39" s="12"/>
    </row>
    <row r="40" spans="1:6" s="9" customFormat="1" ht="32.25" customHeight="1" thickBot="1">
      <c r="A40" s="46">
        <v>3</v>
      </c>
      <c r="B40" s="47">
        <v>4342863</v>
      </c>
      <c r="C40" s="48" t="s">
        <v>12</v>
      </c>
      <c r="D40" s="79">
        <v>98229.06</v>
      </c>
      <c r="E40" s="82">
        <v>98141</v>
      </c>
      <c r="F40" s="64"/>
    </row>
    <row r="41" spans="1:6" s="15" customFormat="1" ht="25.5" customHeight="1" thickBot="1">
      <c r="A41" s="86" t="s">
        <v>13</v>
      </c>
      <c r="B41" s="87"/>
      <c r="C41" s="88"/>
      <c r="D41" s="14">
        <f>SUM(D38:D40)</f>
        <v>250180.72</v>
      </c>
      <c r="E41" s="14">
        <f>SUM(E38:E40)</f>
        <v>338532.68</v>
      </c>
      <c r="F41" s="66">
        <f>F38+F39+F40</f>
        <v>99684.29000000001</v>
      </c>
    </row>
    <row r="42" ht="15.75" thickBot="1"/>
    <row r="43" spans="1:6" ht="27.75" customHeight="1" thickBot="1">
      <c r="A43" s="99" t="s">
        <v>22</v>
      </c>
      <c r="B43" s="100"/>
      <c r="C43" s="100"/>
      <c r="D43" s="28">
        <f>D13+D20+D33+D41</f>
        <v>568126.08</v>
      </c>
      <c r="E43" s="58">
        <f>E13+E20+E33+E41</f>
        <v>674185.3200000001</v>
      </c>
      <c r="F43" s="62">
        <f>F13+F20+F41</f>
        <v>121243.59000000003</v>
      </c>
    </row>
    <row r="44" ht="21" customHeight="1">
      <c r="D44" s="4" t="s">
        <v>29</v>
      </c>
    </row>
    <row r="45" spans="3:4" ht="20.25" customHeight="1">
      <c r="C45" s="53" t="s">
        <v>30</v>
      </c>
      <c r="D45" s="68">
        <f>F43</f>
        <v>121243.59000000003</v>
      </c>
    </row>
  </sheetData>
  <sheetProtection/>
  <mergeCells count="30">
    <mergeCell ref="A41:C41"/>
    <mergeCell ref="A43:C43"/>
    <mergeCell ref="A33:C33"/>
    <mergeCell ref="A35:E35"/>
    <mergeCell ref="A36:A37"/>
    <mergeCell ref="B36:B37"/>
    <mergeCell ref="C36:C37"/>
    <mergeCell ref="D36:D37"/>
    <mergeCell ref="E36:E37"/>
    <mergeCell ref="A20:C20"/>
    <mergeCell ref="A22:E22"/>
    <mergeCell ref="A23:A24"/>
    <mergeCell ref="B23:B24"/>
    <mergeCell ref="C23:C24"/>
    <mergeCell ref="D23:D24"/>
    <mergeCell ref="E23:E24"/>
    <mergeCell ref="A13:C13"/>
    <mergeCell ref="B15:E15"/>
    <mergeCell ref="A16:A17"/>
    <mergeCell ref="B16:B17"/>
    <mergeCell ref="C16:C17"/>
    <mergeCell ref="D16:D17"/>
    <mergeCell ref="E16:E17"/>
    <mergeCell ref="A3:E3"/>
    <mergeCell ref="B4:E4"/>
    <mergeCell ref="A5:A6"/>
    <mergeCell ref="B5:B6"/>
    <mergeCell ref="C5:C6"/>
    <mergeCell ref="D5:D6"/>
    <mergeCell ref="E5:E6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2021-09-10T13:11:43Z</cp:lastPrinted>
  <dcterms:created xsi:type="dcterms:W3CDTF">2006-01-27T07:43:28Z</dcterms:created>
  <dcterms:modified xsi:type="dcterms:W3CDTF">2021-09-10T13:12:18Z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