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IAN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<sst xmlns="http://schemas.openxmlformats.org/spreadsheetml/2006/main" count="55" uniqueCount="41">
  <si>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</si>
  <si>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</si>
  <si>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</si>
  <si>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</si>
  <si>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</si>
  <si>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</si>
  <si>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</si>
  <si>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</si>
  <si>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</si>
  <si>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</si>
  <si>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</si>
  <si>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</si>
  <si>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</si>
  <si>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</si>
  <si>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</si>
  <si>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</si>
  <si>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</si>
  <si>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</si>
  <si>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</si>
  <si>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</si>
  <si>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</si>
  <si>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</si>
  <si>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</si>
  <si>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</si>
  <si>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</si>
  <si>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</si>
  <si>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</si>
  <si>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</si>
  <si>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</si>
  <si>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</si>
  <si>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</si>
  <si>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</si>
  <si>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</si>
  <si>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</si>
  <si>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IANUARIE 2022</t>
    </r>
  </si>
  <si>
    <t>VALOARE DE CONTRACT pt IAN2022</t>
  </si>
  <si>
    <t xml:space="preserve"> VALOARE INVESTIGA|II VALIDATE pt IAN2022</t>
  </si>
  <si>
    <r>
      <t>RADIOLOGIE-IMAGISTICA  - furnizori priva\i</t>
    </r>
    <r>
      <rPr>
        <b/>
        <sz val="14"/>
        <rFont val="ArialUpR"/>
        <family val="0"/>
      </rPr>
      <t xml:space="preserve"> - LUNA IANUARIE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</si>
  <si>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IANUARIE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</si>
  <si>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IANUARIE 2022</t>
    </r>
  </si>
  <si>
    <t xml:space="preserve"> VALOARE INVESTIGA|II VALIDATE pt IAN2022, din care: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</si>
</sst>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/>
  <dimension ref="A1:G49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4" t="s">
        <v>0</v>
      </c>
      <c r="B3" s="104"/>
      <c r="C3" s="104"/>
      <c r="D3" s="104"/>
      <c r="E3" s="104"/>
    </row>
    <row r="4" spans="1:5" s="2" customFormat="1" ht="30.75" customHeight="1" thickBot="1">
      <c r="A4" s="18"/>
      <c r="B4" s="101" t="s">
        <v>34</v>
      </c>
      <c r="C4" s="101"/>
      <c r="D4" s="101"/>
      <c r="E4" s="101"/>
    </row>
    <row r="5" spans="1:6" s="10" customFormat="1" ht="28.5" customHeight="1">
      <c r="A5" s="90" t="s">
        <v>20</v>
      </c>
      <c r="B5" s="92" t="s">
        <v>21</v>
      </c>
      <c r="C5" s="90" t="s">
        <v>19</v>
      </c>
      <c r="D5" s="94" t="s">
        <v>35</v>
      </c>
      <c r="E5" s="96" t="s">
        <v>40</v>
      </c>
      <c r="F5" s="59" t="s">
        <v>31</v>
      </c>
    </row>
    <row r="6" spans="1:6" s="1" customFormat="1" ht="18.75" customHeight="1" thickBot="1">
      <c r="A6" s="91"/>
      <c r="B6" s="93"/>
      <c r="C6" s="91"/>
      <c r="D6" s="95"/>
      <c r="E6" s="97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f>48178.33+5727.72</f>
        <v>53906.05</v>
      </c>
      <c r="E7" s="55">
        <v>54614.8</v>
      </c>
      <c r="F7" s="63">
        <f aca="true" t="shared" si="0" ref="F7:F13">E7-D7</f>
        <v>708.75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37499.24</v>
      </c>
      <c r="E8" s="56">
        <v>32364.29</v>
      </c>
      <c r="F8" s="63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f>26223.52+2540.95</f>
        <v>28764.47</v>
      </c>
      <c r="E9" s="56">
        <v>30266.38</v>
      </c>
      <c r="F9" s="63">
        <f t="shared" si="0"/>
        <v>1501.9099999999999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f>28012.74+264.52</f>
        <v>28277.260000000002</v>
      </c>
      <c r="E10" s="56">
        <v>63506.74</v>
      </c>
      <c r="F10" s="63">
        <f t="shared" si="0"/>
        <v>35229.479999999996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f>65277.86+5355.26</f>
        <v>70633.12</v>
      </c>
      <c r="E11" s="56">
        <v>70633.12</v>
      </c>
      <c r="F11" s="63"/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f>26019.7+562.48</f>
        <v>26582.18</v>
      </c>
      <c r="E12" s="79">
        <v>26930.39</v>
      </c>
      <c r="F12" s="63">
        <f t="shared" si="0"/>
        <v>348.2099999999991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12370</v>
      </c>
      <c r="F13" s="63">
        <f t="shared" si="0"/>
        <v>2370</v>
      </c>
    </row>
    <row r="14" spans="1:7" s="15" customFormat="1" ht="21.75" customHeight="1" thickBot="1">
      <c r="A14" s="98" t="s">
        <v>1</v>
      </c>
      <c r="B14" s="99"/>
      <c r="C14" s="100"/>
      <c r="D14" s="27">
        <f>SUM(D7:D13)</f>
        <v>255662.32</v>
      </c>
      <c r="E14" s="27">
        <f>SUM(E7:E13)</f>
        <v>290685.72</v>
      </c>
      <c r="F14" s="61">
        <f>F7+F8+F9+F10+F11+F12+F13</f>
        <v>40158.35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1" t="s">
        <v>37</v>
      </c>
      <c r="C16" s="101"/>
      <c r="D16" s="101"/>
      <c r="E16" s="101"/>
      <c r="F16" s="54"/>
    </row>
    <row r="17" spans="1:6" s="10" customFormat="1" ht="28.5" customHeight="1">
      <c r="A17" s="90" t="s">
        <v>20</v>
      </c>
      <c r="B17" s="92" t="s">
        <v>21</v>
      </c>
      <c r="C17" s="90" t="s">
        <v>19</v>
      </c>
      <c r="D17" s="94" t="s">
        <v>35</v>
      </c>
      <c r="E17" s="96" t="s">
        <v>40</v>
      </c>
      <c r="F17" s="81"/>
    </row>
    <row r="18" spans="1:6" s="1" customFormat="1" ht="10.5" customHeight="1" thickBot="1">
      <c r="A18" s="102"/>
      <c r="B18" s="103"/>
      <c r="C18" s="102"/>
      <c r="D18" s="95"/>
      <c r="E18" s="97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f>12001.81+1135.19</f>
        <v>13137</v>
      </c>
      <c r="E19" s="72">
        <v>13137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f>6662.76+652.24</f>
        <v>7315</v>
      </c>
      <c r="E20" s="73">
        <v>7725</v>
      </c>
      <c r="F20" s="61">
        <f>E20-D20</f>
        <v>410</v>
      </c>
    </row>
    <row r="21" spans="1:6" s="15" customFormat="1" ht="21.75" customHeight="1" thickBot="1">
      <c r="A21" s="84" t="s">
        <v>7</v>
      </c>
      <c r="B21" s="85"/>
      <c r="C21" s="86"/>
      <c r="D21" s="27">
        <f>SUM(D19:D20)</f>
        <v>20452</v>
      </c>
      <c r="E21" s="29">
        <f>SUM(E19:E20)</f>
        <v>20862</v>
      </c>
      <c r="F21" s="68"/>
    </row>
    <row r="22" ht="15">
      <c r="F22" s="68"/>
    </row>
    <row r="23" spans="1:6" s="2" customFormat="1" ht="37.5" customHeight="1" thickBot="1">
      <c r="A23" s="89" t="s">
        <v>38</v>
      </c>
      <c r="B23" s="89"/>
      <c r="C23" s="89"/>
      <c r="D23" s="89"/>
      <c r="E23" s="89"/>
      <c r="F23" s="54"/>
    </row>
    <row r="24" spans="1:6" s="10" customFormat="1" ht="28.5" customHeight="1">
      <c r="A24" s="90" t="s">
        <v>20</v>
      </c>
      <c r="B24" s="92" t="s">
        <v>21</v>
      </c>
      <c r="C24" s="90" t="s">
        <v>19</v>
      </c>
      <c r="D24" s="94" t="s">
        <v>35</v>
      </c>
      <c r="E24" s="96" t="s">
        <v>36</v>
      </c>
      <c r="F24" s="54"/>
    </row>
    <row r="25" spans="1:6" s="1" customFormat="1" ht="11.25" customHeight="1" thickBot="1">
      <c r="A25" s="91"/>
      <c r="B25" s="93"/>
      <c r="C25" s="91"/>
      <c r="D25" s="95"/>
      <c r="E25" s="97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1272.07</v>
      </c>
      <c r="E26" s="45">
        <v>1260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723.31</v>
      </c>
      <c r="E27" s="45">
        <v>720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897.38</v>
      </c>
      <c r="E28" s="45">
        <v>840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730.2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2655.27</v>
      </c>
      <c r="E30" s="45">
        <v>2655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2311.07</v>
      </c>
      <c r="E31" s="45">
        <v>2280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1425.98</v>
      </c>
      <c r="E32" s="45">
        <v>420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4731.79</v>
      </c>
      <c r="E33" s="52">
        <v>4725</v>
      </c>
      <c r="F33" s="54"/>
    </row>
    <row r="34" spans="1:6" s="15" customFormat="1" ht="25.5" customHeight="1" thickBot="1">
      <c r="A34" s="84" t="s">
        <v>11</v>
      </c>
      <c r="B34" s="85"/>
      <c r="C34" s="86"/>
      <c r="D34" s="34">
        <f>SUM(D26:D33)</f>
        <v>14747.07</v>
      </c>
      <c r="E34" s="14">
        <f>SUM(E26:E33)</f>
        <v>13560</v>
      </c>
      <c r="F34" s="54"/>
    </row>
    <row r="35" ht="15">
      <c r="F35" s="54"/>
    </row>
    <row r="36" spans="1:6" s="2" customFormat="1" ht="41.25" customHeight="1" thickBot="1">
      <c r="A36" s="89" t="s">
        <v>39</v>
      </c>
      <c r="B36" s="89"/>
      <c r="C36" s="89"/>
      <c r="D36" s="89"/>
      <c r="E36" s="89"/>
      <c r="F36" s="54"/>
    </row>
    <row r="37" spans="1:6" s="10" customFormat="1" ht="28.5" customHeight="1">
      <c r="A37" s="90" t="s">
        <v>20</v>
      </c>
      <c r="B37" s="92" t="s">
        <v>21</v>
      </c>
      <c r="C37" s="90" t="s">
        <v>19</v>
      </c>
      <c r="D37" s="94" t="s">
        <v>35</v>
      </c>
      <c r="E37" s="96" t="s">
        <v>40</v>
      </c>
      <c r="F37" s="54"/>
    </row>
    <row r="38" spans="1:6" s="1" customFormat="1" ht="9.75" customHeight="1" thickBot="1">
      <c r="A38" s="91"/>
      <c r="B38" s="93"/>
      <c r="C38" s="91"/>
      <c r="D38" s="95"/>
      <c r="E38" s="97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55788.61+41654.46</f>
        <v>97443.07</v>
      </c>
      <c r="E39" s="76">
        <f>55445.67+54334</f>
        <v>109779.67</v>
      </c>
      <c r="F39" s="66">
        <v>12679.54</v>
      </c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0">
        <f>21597.35+232.65</f>
        <v>21830</v>
      </c>
      <c r="E40" s="77">
        <v>71280</v>
      </c>
      <c r="F40" s="66">
        <f>E40-D40</f>
        <v>49450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5">
        <v>101336.55</v>
      </c>
      <c r="E41" s="78">
        <v>97211</v>
      </c>
      <c r="F41" s="64"/>
    </row>
    <row r="42" spans="1:6" s="15" customFormat="1" ht="25.5" customHeight="1" thickBot="1">
      <c r="A42" s="84" t="s">
        <v>13</v>
      </c>
      <c r="B42" s="85"/>
      <c r="C42" s="86"/>
      <c r="D42" s="14">
        <f>SUM(D39:D41)</f>
        <v>220609.62</v>
      </c>
      <c r="E42" s="14">
        <f>SUM(E39:E41)</f>
        <v>278270.67</v>
      </c>
      <c r="F42" s="65">
        <f>F39+F40</f>
        <v>62129.54</v>
      </c>
    </row>
    <row r="43" ht="15.75" thickBot="1"/>
    <row r="44" spans="1:6" ht="27.75" customHeight="1" thickBot="1">
      <c r="A44" s="87" t="s">
        <v>22</v>
      </c>
      <c r="B44" s="88"/>
      <c r="C44" s="88"/>
      <c r="D44" s="28">
        <f>D14+D21+D34+D42</f>
        <v>511471.01</v>
      </c>
      <c r="E44" s="58">
        <f>E14+E21+E34+E42</f>
        <v>603378.3899999999</v>
      </c>
      <c r="F44" s="61">
        <f>F14+F20+F42</f>
        <v>102697.89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102697.89</v>
      </c>
    </row>
    <row r="49" ht="15">
      <c r="D49" s="4">
        <f>D42+D34+D21+D14</f>
        <v>511471.01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2022-07-12T08:28:13Z</cp:lastPrinted>
  <dcterms:created xsi:type="dcterms:W3CDTF">2006-01-27T07:43:28Z</dcterms:created>
  <dcterms:modified xsi:type="dcterms:W3CDTF">2022-08-04T12:04:29Z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