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1640" tabRatio="608" activeTab="0"/>
  </bookViews>
  <sheets>
    <sheet name="macheta" sheetId="1" r:id="rId1"/>
  </sheets>
  <definedNames>
    <definedName name="_xlnm.Print_Titles" localSheetId="0">'macheta'!$6:$6</definedName>
  </definedNames>
  <calcPr fullCalcOnLoad="1"/>
</workbook>
</file>

<file path=xl/sharedStrings.xml><?xml version="1.0" encoding="utf-8"?>
<sst xmlns="http://schemas.openxmlformats.org/spreadsheetml/2006/main" count="138" uniqueCount="129">
  <si>
    <t>APTT</t>
  </si>
  <si>
    <t>Gama GT</t>
  </si>
  <si>
    <t>Factor rheumatoid</t>
  </si>
  <si>
    <t>IgA seric</t>
  </si>
  <si>
    <t>IgE seric</t>
  </si>
  <si>
    <t>IgM seric</t>
  </si>
  <si>
    <t>IgG seric</t>
  </si>
  <si>
    <t>Cortizol</t>
  </si>
  <si>
    <t>Progesteron</t>
  </si>
  <si>
    <t>Prolactina</t>
  </si>
  <si>
    <t>NR.
CRT</t>
  </si>
  <si>
    <t>Reprezentant legal furnizor de servicii medicale</t>
  </si>
  <si>
    <t>ANALIZE MEDICALE DE LABORATOR</t>
  </si>
  <si>
    <t>Citodiagnostic lichid de punctie</t>
  </si>
  <si>
    <t>Grupa analize</t>
  </si>
  <si>
    <t>Exudat faringian</t>
  </si>
  <si>
    <t>Ex.materii fecale</t>
  </si>
  <si>
    <t>Complement seric C3</t>
  </si>
  <si>
    <t>Complement seric C4</t>
  </si>
  <si>
    <t>Testare HIV (la gravide *1))</t>
  </si>
  <si>
    <t>Observatii:</t>
  </si>
  <si>
    <t>PSA</t>
  </si>
  <si>
    <t>free PSA</t>
  </si>
  <si>
    <t>LABORATOR ANALIZE MEDICALE</t>
  </si>
  <si>
    <t>TOTAL</t>
  </si>
  <si>
    <t>Determinare grup sanguin ABO (la gravida*1)</t>
  </si>
  <si>
    <t>Determinare grup sanguin Rh (la gravida*1)</t>
  </si>
  <si>
    <t>Anticorpi specifici antiRh (la gravida*1)</t>
  </si>
  <si>
    <t>Hematologie</t>
  </si>
  <si>
    <t>Biochimie - serica si urinara</t>
  </si>
  <si>
    <t>Imunologie</t>
  </si>
  <si>
    <t>Antibiograma</t>
  </si>
  <si>
    <t>Estradiol</t>
  </si>
  <si>
    <t>pentru 50% din Criteriu</t>
  </si>
  <si>
    <t xml:space="preserve">Hemoleucograma completa </t>
  </si>
  <si>
    <t>Examen citologic al frotiului sanguin</t>
  </si>
  <si>
    <t>VSH</t>
  </si>
  <si>
    <t xml:space="preserve">Fibrinogenie </t>
  </si>
  <si>
    <t xml:space="preserve">Uree serica </t>
  </si>
  <si>
    <t>Acid uric seric</t>
  </si>
  <si>
    <t xml:space="preserve">Creatinina serica </t>
  </si>
  <si>
    <t>Magneziemie</t>
  </si>
  <si>
    <t xml:space="preserve">Glicemie </t>
  </si>
  <si>
    <t xml:space="preserve">Colesterol seric total </t>
  </si>
  <si>
    <t xml:space="preserve">HDL colesterol </t>
  </si>
  <si>
    <t xml:space="preserve">Proteine totale serice </t>
  </si>
  <si>
    <t xml:space="preserve">TGP </t>
  </si>
  <si>
    <t xml:space="preserve">Fosfataza alcalina </t>
  </si>
  <si>
    <t>Bilirubina totala</t>
  </si>
  <si>
    <t>Bilirubina directa</t>
  </si>
  <si>
    <t xml:space="preserve">Electroforeza proteinelor serice </t>
  </si>
  <si>
    <t xml:space="preserve">Examen complet de urina (sumar+sediment) </t>
  </si>
  <si>
    <t xml:space="preserve">Dozare glucoza urinara </t>
  </si>
  <si>
    <t xml:space="preserve">Dozare proteine urinare </t>
  </si>
  <si>
    <t xml:space="preserve">TSH </t>
  </si>
  <si>
    <t xml:space="preserve">Proteina C reactiva </t>
  </si>
  <si>
    <t xml:space="preserve">FT4 </t>
  </si>
  <si>
    <t>Ag HBs (screening)</t>
  </si>
  <si>
    <t>Anti-HAV IgM</t>
  </si>
  <si>
    <t>Pentru Hematologie si Biochimie: la participari in nr &gt;4 se adauga 0,5 pct/participare, maxim 8 in plus fata de 4</t>
  </si>
  <si>
    <t>Pentru Imunologie: la participari in nr &gt;4 se adauga 1 pct/participare, maxim 8 in plus fata de 4</t>
  </si>
  <si>
    <t>Pentru Microbiologie si celelalte domenii: la participari in nr &gt;4 se adauga 1,5 pct/participare, maxim 8 in plus fata de 4</t>
  </si>
  <si>
    <t>Numaratoare reticulocite</t>
  </si>
  <si>
    <t>puncte majorare (daca e cazul)</t>
  </si>
  <si>
    <t>Timp Quick si INR</t>
  </si>
  <si>
    <t>Feritina serica</t>
  </si>
  <si>
    <t>LDL colesterol</t>
  </si>
  <si>
    <t>Trigliceride serice</t>
  </si>
  <si>
    <t>TGO</t>
  </si>
  <si>
    <t>Creatinkinaza CK</t>
  </si>
  <si>
    <t>Sodiu seric</t>
  </si>
  <si>
    <t>Potasiu seric</t>
  </si>
  <si>
    <t>Calciu seric total</t>
  </si>
  <si>
    <t>Calciu ionic seric</t>
  </si>
  <si>
    <t>Sideremie</t>
  </si>
  <si>
    <t>Fosfor</t>
  </si>
  <si>
    <t>Microalbuminuria</t>
  </si>
  <si>
    <t>Creatinina urinara</t>
  </si>
  <si>
    <t>Parathormonul seric (PTH)</t>
  </si>
  <si>
    <t>Hormonul foliculinostimulant FSH</t>
  </si>
  <si>
    <t>Hormonul luteinizant (LH)</t>
  </si>
  <si>
    <t>Testosteron</t>
  </si>
  <si>
    <t>ASLO</t>
  </si>
  <si>
    <t>Confirmare TPHA</t>
  </si>
  <si>
    <t>Antigen Helicobacter Pylori</t>
  </si>
  <si>
    <t>ATPO</t>
  </si>
  <si>
    <t>Microbiologie</t>
  </si>
  <si>
    <t>Examen bacteriologic - Examen microscopic nativ si colorat, cultura, identificare bacteriana</t>
  </si>
  <si>
    <t>Examen de urina</t>
  </si>
  <si>
    <t>Urocultura - Examen microscopic nativ si colorat, cultura, identificare bacteriana</t>
  </si>
  <si>
    <t>Coprocultura - Examen microscopic nativ si colorat, cultura, identificare bacteriana</t>
  </si>
  <si>
    <t>Examen micologic materii fecale - Examen microscopic nativ si colorat, cultura, identificare fungica</t>
  </si>
  <si>
    <t>Examen coproparazitologic</t>
  </si>
  <si>
    <t>Depistare hemoragii oculte</t>
  </si>
  <si>
    <t>Examene din secretii vaginale - Examen microscopic nativ si colorat, cultura, identificare fungica</t>
  </si>
  <si>
    <t>Examene din secretii vaginale - Examen microscopic nativ si colorat, cultura, identificare bacteriana</t>
  </si>
  <si>
    <t>Ex. din secretii uretrale</t>
  </si>
  <si>
    <t>Examen fungic - Examen microscopic nativ si colorat, cultura, identificare fungica</t>
  </si>
  <si>
    <t>Examen microscopic nativ si colorat, cultura, identificare bacteriana</t>
  </si>
  <si>
    <t>Examen microscopic nativ si colorat, cultura, identificare fungica</t>
  </si>
  <si>
    <t>Ex. din secretii otice</t>
  </si>
  <si>
    <t>Examene din secretii vaginale</t>
  </si>
  <si>
    <t>Ex. din secretii nazale</t>
  </si>
  <si>
    <t>Ex. din secretii conjuctivale</t>
  </si>
  <si>
    <t>Examene din colectie purulenta</t>
  </si>
  <si>
    <t>Testarea sensibilitatii la subst</t>
  </si>
  <si>
    <t>Antifungigrama</t>
  </si>
  <si>
    <t>Examinari histopatologice si citologice</t>
  </si>
  <si>
    <t>Examen histopatologic procedura completa HE (1-3 blocuri)</t>
  </si>
  <si>
    <t>Examen histopatologic procedura completa HE (4-6 blocuri)</t>
  </si>
  <si>
    <t>Examen histopatologic procedura completa HE si coloratii speciale (1-3 blocuri)</t>
  </si>
  <si>
    <t>Examen histopatologic procedura completa HE si coloratii speciale (4-6 blocuri)</t>
  </si>
  <si>
    <t>Teste imunohistochimice</t>
  </si>
  <si>
    <t>Citodiagnostic sputa prin incluzii la parafina (1-3 blocuri)</t>
  </si>
  <si>
    <t>Examen citologic cervico-vaginal Babes - Papanicolau</t>
  </si>
  <si>
    <t>……………………………………………………………….</t>
  </si>
  <si>
    <t>Raspundem de realitatea si exactitatea datelor</t>
  </si>
  <si>
    <t>Puncte RENAR cf NORME</t>
  </si>
  <si>
    <t>Puncte control extern (pt control de 4 ori/an) cf Norme</t>
  </si>
  <si>
    <t xml:space="preserve">TOTAL puncte realizate la CONTROL EXTERN </t>
  </si>
  <si>
    <t>Data:</t>
  </si>
  <si>
    <t>…………..</t>
  </si>
  <si>
    <t>Se completeaza doar in coloanele colorate in verde !</t>
  </si>
  <si>
    <t>FURNIZOR ………………………………….…</t>
  </si>
  <si>
    <t>PUNCTE RENAR (conform Certificat Renar depus la dosar)</t>
  </si>
  <si>
    <r>
      <t xml:space="preserve">Nr participari la control extern </t>
    </r>
    <r>
      <rPr>
        <b/>
        <sz val="9"/>
        <color indexed="10"/>
        <rFont val="Arial"/>
        <family val="2"/>
      </rPr>
      <t>(daca sunt 4/an se scrie 1)</t>
    </r>
  </si>
  <si>
    <r>
      <t xml:space="preserve">Nr participari suplimentare </t>
    </r>
    <r>
      <rPr>
        <b/>
        <sz val="9"/>
        <color indexed="10"/>
        <rFont val="Arial"/>
        <family val="2"/>
      </rPr>
      <t>(se scrie diferenta peste 4, maxim 8)</t>
    </r>
  </si>
  <si>
    <t>Anticorpi Anti-HCV</t>
  </si>
  <si>
    <t>VDRL sau RPR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</si>
</sst>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_-* #,##0.0\ _l_e_i_-;\-* #,##0.0\ _l_e_i_-;_-* &quot;-&quot;??\ _l_e_i_-;_-@_-"/>
    <numFmt numFmtId="182" formatCode="_-* #,##0\ _l_e_i_-;\-* #,##0\ _l_e_i_-;_-* &quot;-&quot;??\ _l_e_i_-;_-@_-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0\ _l_e_i_-;\-* #,##0.000\ _l_e_i_-;_-* &quot;-&quot;??\ _l_e_i_-;_-@_-"/>
    <numFmt numFmtId="189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0"/>
    </font>
    <font>
      <b/>
      <sz val="11"/>
      <name val="Times New Roman"/>
      <family val="1"/>
    </font>
    <font>
      <b/>
      <sz val="9"/>
      <name val="Arial"/>
      <family val="0"/>
    </font>
    <font>
      <b/>
      <sz val="14"/>
      <name val="Arial"/>
      <family val="0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5" fillId="2" borderId="0" xfId="2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1" fontId="0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 applyProtection="1">
      <alignment horizontal="left" wrapText="1"/>
      <protection/>
    </xf>
    <xf numFmtId="0" fontId="5" fillId="2" borderId="0" xfId="2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2" xfId="21" applyFont="1" applyBorder="1" applyAlignment="1" applyProtection="1">
      <alignment horizontal="center" vertical="center" textRotation="90"/>
      <protection/>
    </xf>
    <xf numFmtId="1" fontId="0" fillId="0" borderId="2" xfId="0" applyNumberFormat="1" applyFont="1" applyBorder="1" applyAlignment="1">
      <alignment horizontal="center"/>
    </xf>
    <xf numFmtId="0" fontId="3" fillId="0" borderId="7" xfId="21" applyFont="1" applyBorder="1" applyAlignment="1" applyProtection="1">
      <alignment horizontal="center" vertical="center" textRotation="90"/>
      <protection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7" fillId="0" borderId="9" xfId="0" applyFont="1" applyFill="1" applyBorder="1" applyAlignment="1" applyProtection="1">
      <alignment horizontal="left" wrapText="1"/>
      <protection/>
    </xf>
    <xf numFmtId="1" fontId="0" fillId="0" borderId="9" xfId="0" applyNumberFormat="1" applyFont="1" applyBorder="1" applyAlignment="1">
      <alignment horizontal="center"/>
    </xf>
    <xf numFmtId="0" fontId="7" fillId="0" borderId="7" xfId="0" applyFont="1" applyFill="1" applyBorder="1" applyAlignment="1" applyProtection="1">
      <alignment horizontal="left" wrapText="1"/>
      <protection/>
    </xf>
    <xf numFmtId="1" fontId="0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2" borderId="11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Border="1" applyAlignment="1">
      <alignment horizontal="center"/>
    </xf>
    <xf numFmtId="0" fontId="5" fillId="2" borderId="13" xfId="0" applyNumberFormat="1" applyFont="1" applyFill="1" applyBorder="1" applyAlignment="1" applyProtection="1">
      <alignment horizontal="center"/>
      <protection locked="0"/>
    </xf>
    <xf numFmtId="0" fontId="4" fillId="0" borderId="14" xfId="21" applyFont="1" applyBorder="1" applyAlignment="1" applyProtection="1">
      <alignment wrapText="1"/>
      <protection/>
    </xf>
    <xf numFmtId="0" fontId="4" fillId="0" borderId="15" xfId="21" applyFont="1" applyBorder="1" applyAlignment="1" applyProtection="1">
      <alignment horizontal="center" vertical="center" wrapText="1"/>
      <protection/>
    </xf>
    <xf numFmtId="0" fontId="5" fillId="0" borderId="10" xfId="21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 wrapText="1"/>
      <protection/>
    </xf>
    <xf numFmtId="3" fontId="11" fillId="0" borderId="17" xfId="0" applyNumberFormat="1" applyFont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1" fontId="11" fillId="0" borderId="10" xfId="0" applyNumberFormat="1" applyFont="1" applyBorder="1" applyAlignment="1" applyProtection="1">
      <alignment horizontal="center" wrapText="1"/>
      <protection/>
    </xf>
    <xf numFmtId="4" fontId="11" fillId="0" borderId="18" xfId="0" applyNumberFormat="1" applyFont="1" applyBorder="1" applyAlignment="1" applyProtection="1">
      <alignment horizontal="center" wrapText="1"/>
      <protection/>
    </xf>
    <xf numFmtId="1" fontId="5" fillId="3" borderId="12" xfId="15" applyNumberFormat="1" applyFont="1" applyFill="1" applyBorder="1" applyAlignment="1" applyProtection="1">
      <alignment horizontal="center"/>
      <protection locked="0"/>
    </xf>
    <xf numFmtId="1" fontId="5" fillId="3" borderId="2" xfId="15" applyNumberFormat="1" applyFont="1" applyFill="1" applyBorder="1" applyAlignment="1" applyProtection="1">
      <alignment horizontal="center"/>
      <protection locked="0"/>
    </xf>
    <xf numFmtId="1" fontId="5" fillId="3" borderId="9" xfId="15" applyNumberFormat="1" applyFont="1" applyFill="1" applyBorder="1" applyAlignment="1" applyProtection="1">
      <alignment horizontal="center"/>
      <protection locked="0"/>
    </xf>
    <xf numFmtId="1" fontId="5" fillId="3" borderId="7" xfId="15" applyNumberFormat="1" applyFont="1" applyFill="1" applyBorder="1" applyAlignment="1" applyProtection="1">
      <alignment horizontal="center"/>
      <protection locked="0"/>
    </xf>
    <xf numFmtId="1" fontId="5" fillId="3" borderId="17" xfId="15" applyNumberFormat="1" applyFont="1" applyFill="1" applyBorder="1" applyAlignment="1" applyProtection="1">
      <alignment horizontal="center"/>
      <protection locked="0"/>
    </xf>
    <xf numFmtId="1" fontId="5" fillId="3" borderId="19" xfId="15" applyNumberFormat="1" applyFont="1" applyFill="1" applyBorder="1" applyAlignment="1" applyProtection="1">
      <alignment horizontal="center"/>
      <protection locked="0"/>
    </xf>
    <xf numFmtId="1" fontId="5" fillId="3" borderId="20" xfId="15" applyNumberFormat="1" applyFont="1" applyFill="1" applyBorder="1" applyAlignment="1" applyProtection="1">
      <alignment horizontal="center"/>
      <protection locked="0"/>
    </xf>
    <xf numFmtId="1" fontId="5" fillId="3" borderId="21" xfId="15" applyNumberFormat="1" applyFont="1" applyFill="1" applyBorder="1" applyAlignment="1" applyProtection="1">
      <alignment horizontal="center"/>
      <protection locked="0"/>
    </xf>
    <xf numFmtId="1" fontId="5" fillId="3" borderId="22" xfId="15" applyNumberFormat="1" applyFont="1" applyFill="1" applyBorder="1" applyAlignment="1" applyProtection="1">
      <alignment horizontal="center"/>
      <protection locked="0"/>
    </xf>
    <xf numFmtId="1" fontId="5" fillId="3" borderId="23" xfId="15" applyNumberFormat="1" applyFont="1" applyFill="1" applyBorder="1" applyAlignment="1" applyProtection="1">
      <alignment horizontal="center"/>
      <protection locked="0"/>
    </xf>
    <xf numFmtId="1" fontId="5" fillId="3" borderId="8" xfId="15" applyNumberFormat="1" applyFont="1" applyFill="1" applyBorder="1" applyAlignment="1" applyProtection="1">
      <alignment horizontal="center"/>
      <protection locked="0"/>
    </xf>
    <xf numFmtId="0" fontId="5" fillId="2" borderId="24" xfId="0" applyNumberFormat="1" applyFont="1" applyFill="1" applyBorder="1" applyAlignment="1" applyProtection="1">
      <alignment horizontal="center"/>
      <protection locked="0"/>
    </xf>
    <xf numFmtId="0" fontId="5" fillId="4" borderId="18" xfId="21" applyFont="1" applyFill="1" applyBorder="1" applyAlignment="1" applyProtection="1">
      <alignment horizontal="center" wrapText="1"/>
      <protection/>
    </xf>
    <xf numFmtId="1" fontId="3" fillId="4" borderId="25" xfId="15" applyNumberFormat="1" applyFont="1" applyFill="1" applyBorder="1" applyAlignment="1" applyProtection="1">
      <alignment horizontal="center"/>
      <protection/>
    </xf>
    <xf numFmtId="3" fontId="3" fillId="4" borderId="25" xfId="15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2" borderId="29" xfId="0" applyNumberFormat="1" applyFont="1" applyFill="1" applyBorder="1" applyAlignment="1" applyProtection="1">
      <alignment horizontal="center"/>
      <protection/>
    </xf>
    <xf numFmtId="1" fontId="0" fillId="2" borderId="27" xfId="0" applyNumberFormat="1" applyFont="1" applyFill="1" applyBorder="1" applyAlignment="1" applyProtection="1">
      <alignment horizontal="center"/>
      <protection/>
    </xf>
    <xf numFmtId="1" fontId="0" fillId="2" borderId="28" xfId="0" applyNumberFormat="1" applyFon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1" fontId="0" fillId="2" borderId="26" xfId="0" applyNumberFormat="1" applyFont="1" applyFill="1" applyBorder="1" applyAlignment="1" applyProtection="1">
      <alignment horizontal="center"/>
      <protection/>
    </xf>
    <xf numFmtId="1" fontId="0" fillId="2" borderId="30" xfId="0" applyNumberFormat="1" applyFont="1" applyFill="1" applyBorder="1" applyAlignment="1" applyProtection="1">
      <alignment horizontal="center"/>
      <protection/>
    </xf>
    <xf numFmtId="1" fontId="5" fillId="5" borderId="25" xfId="15" applyNumberFormat="1" applyFont="1" applyFill="1" applyBorder="1" applyAlignment="1" applyProtection="1">
      <alignment horizontal="center"/>
      <protection/>
    </xf>
    <xf numFmtId="1" fontId="5" fillId="5" borderId="18" xfId="15" applyNumberFormat="1" applyFont="1" applyFill="1" applyBorder="1" applyAlignment="1" applyProtection="1">
      <alignment horizontal="center"/>
      <protection/>
    </xf>
    <xf numFmtId="0" fontId="3" fillId="0" borderId="31" xfId="21" applyFont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9" xfId="21" applyFont="1" applyBorder="1" applyProtection="1">
      <alignment/>
      <protection/>
    </xf>
    <xf numFmtId="0" fontId="0" fillId="2" borderId="12" xfId="21" applyFont="1" applyFill="1" applyBorder="1" applyAlignment="1" applyProtection="1">
      <alignment wrapText="1"/>
      <protection/>
    </xf>
    <xf numFmtId="1" fontId="0" fillId="3" borderId="12" xfId="0" applyNumberFormat="1" applyFont="1" applyFill="1" applyBorder="1" applyAlignment="1" applyProtection="1">
      <alignment horizontal="center"/>
      <protection/>
    </xf>
    <xf numFmtId="3" fontId="0" fillId="3" borderId="12" xfId="0" applyNumberFormat="1" applyFont="1" applyFill="1" applyBorder="1" applyAlignment="1" applyProtection="1">
      <alignment horizontal="center"/>
      <protection/>
    </xf>
    <xf numFmtId="1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22" xfId="21" applyFont="1" applyBorder="1" applyProtection="1">
      <alignment/>
      <protection/>
    </xf>
    <xf numFmtId="0" fontId="0" fillId="2" borderId="2" xfId="21" applyFont="1" applyFill="1" applyBorder="1" applyAlignment="1" applyProtection="1">
      <alignment wrapText="1"/>
      <protection/>
    </xf>
    <xf numFmtId="1" fontId="0" fillId="3" borderId="2" xfId="0" applyNumberFormat="1" applyFont="1" applyFill="1" applyBorder="1" applyAlignment="1" applyProtection="1">
      <alignment horizontal="center"/>
      <protection/>
    </xf>
    <xf numFmtId="3" fontId="0" fillId="3" borderId="2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21" applyFont="1" applyBorder="1" applyProtection="1">
      <alignment/>
      <protection/>
    </xf>
    <xf numFmtId="1" fontId="0" fillId="3" borderId="9" xfId="0" applyNumberFormat="1" applyFont="1" applyFill="1" applyBorder="1" applyAlignment="1" applyProtection="1">
      <alignment horizontal="center"/>
      <protection/>
    </xf>
    <xf numFmtId="3" fontId="0" fillId="3" borderId="9" xfId="0" applyNumberFormat="1" applyFont="1" applyFill="1" applyBorder="1" applyAlignment="1" applyProtection="1">
      <alignment horizontal="center"/>
      <protection/>
    </xf>
    <xf numFmtId="0" fontId="0" fillId="0" borderId="21" xfId="21" applyFont="1" applyBorder="1" applyProtection="1">
      <alignment/>
      <protection/>
    </xf>
    <xf numFmtId="1" fontId="0" fillId="3" borderId="7" xfId="0" applyNumberFormat="1" applyFont="1" applyFill="1" applyBorder="1" applyAlignment="1" applyProtection="1">
      <alignment horizontal="center"/>
      <protection/>
    </xf>
    <xf numFmtId="3" fontId="0" fillId="3" borderId="7" xfId="0" applyNumberFormat="1" applyFont="1" applyFill="1" applyBorder="1" applyAlignment="1" applyProtection="1">
      <alignment horizontal="center"/>
      <protection/>
    </xf>
    <xf numFmtId="0" fontId="0" fillId="2" borderId="9" xfId="21" applyFont="1" applyFill="1" applyBorder="1" applyAlignment="1" applyProtection="1">
      <alignment wrapText="1"/>
      <protection/>
    </xf>
    <xf numFmtId="0" fontId="0" fillId="2" borderId="7" xfId="21" applyFont="1" applyFill="1" applyBorder="1" applyAlignment="1" applyProtection="1">
      <alignment wrapText="1"/>
      <protection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0" fillId="3" borderId="17" xfId="0" applyNumberFormat="1" applyFont="1" applyFill="1" applyBorder="1" applyAlignment="1" applyProtection="1">
      <alignment horizontal="center"/>
      <protection/>
    </xf>
    <xf numFmtId="3" fontId="0" fillId="3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33" xfId="21" applyFont="1" applyBorder="1" applyProtection="1">
      <alignment/>
      <protection/>
    </xf>
    <xf numFmtId="0" fontId="0" fillId="2" borderId="26" xfId="21" applyFont="1" applyFill="1" applyBorder="1" applyAlignment="1" applyProtection="1">
      <alignment wrapText="1"/>
      <protection/>
    </xf>
    <xf numFmtId="1" fontId="0" fillId="3" borderId="34" xfId="0" applyNumberFormat="1" applyFont="1" applyFill="1" applyBorder="1" applyAlignment="1" applyProtection="1">
      <alignment horizontal="center"/>
      <protection/>
    </xf>
    <xf numFmtId="3" fontId="0" fillId="3" borderId="34" xfId="0" applyNumberFormat="1" applyFont="1" applyFill="1" applyBorder="1" applyAlignment="1" applyProtection="1">
      <alignment horizontal="center"/>
      <protection/>
    </xf>
    <xf numFmtId="0" fontId="0" fillId="0" borderId="35" xfId="21" applyFont="1" applyBorder="1" applyProtection="1">
      <alignment/>
      <protection/>
    </xf>
    <xf numFmtId="0" fontId="0" fillId="2" borderId="30" xfId="21" applyFont="1" applyFill="1" applyBorder="1" applyAlignment="1" applyProtection="1">
      <alignment wrapText="1"/>
      <protection/>
    </xf>
    <xf numFmtId="1" fontId="0" fillId="3" borderId="36" xfId="0" applyNumberFormat="1" applyFont="1" applyFill="1" applyBorder="1" applyAlignment="1" applyProtection="1">
      <alignment horizontal="center"/>
      <protection/>
    </xf>
    <xf numFmtId="3" fontId="0" fillId="3" borderId="36" xfId="0" applyNumberFormat="1" applyFont="1" applyFill="1" applyBorder="1" applyAlignment="1" applyProtection="1">
      <alignment horizontal="center"/>
      <protection/>
    </xf>
    <xf numFmtId="0" fontId="0" fillId="0" borderId="37" xfId="21" applyFont="1" applyBorder="1" applyProtection="1">
      <alignment/>
      <protection/>
    </xf>
    <xf numFmtId="1" fontId="0" fillId="3" borderId="38" xfId="0" applyNumberFormat="1" applyFont="1" applyFill="1" applyBorder="1" applyAlignment="1" applyProtection="1">
      <alignment horizontal="center"/>
      <protection/>
    </xf>
    <xf numFmtId="3" fontId="0" fillId="3" borderId="38" xfId="0" applyNumberFormat="1" applyFont="1" applyFill="1" applyBorder="1" applyAlignment="1" applyProtection="1">
      <alignment horizontal="center"/>
      <protection/>
    </xf>
    <xf numFmtId="0" fontId="0" fillId="2" borderId="29" xfId="21" applyFont="1" applyFill="1" applyBorder="1" applyAlignment="1" applyProtection="1">
      <alignment wrapText="1"/>
      <protection/>
    </xf>
    <xf numFmtId="0" fontId="0" fillId="0" borderId="39" xfId="21" applyFont="1" applyBorder="1" applyProtection="1">
      <alignment/>
      <protection/>
    </xf>
    <xf numFmtId="1" fontId="0" fillId="3" borderId="40" xfId="0" applyNumberFormat="1" applyFont="1" applyFill="1" applyBorder="1" applyAlignment="1" applyProtection="1">
      <alignment horizontal="center"/>
      <protection/>
    </xf>
    <xf numFmtId="3" fontId="0" fillId="3" borderId="40" xfId="0" applyNumberFormat="1" applyFont="1" applyFill="1" applyBorder="1" applyAlignment="1" applyProtection="1">
      <alignment horizontal="center"/>
      <protection/>
    </xf>
    <xf numFmtId="0" fontId="0" fillId="0" borderId="41" xfId="21" applyFont="1" applyBorder="1" applyProtection="1">
      <alignment/>
      <protection/>
    </xf>
    <xf numFmtId="0" fontId="0" fillId="2" borderId="28" xfId="21" applyFont="1" applyFill="1" applyBorder="1" applyAlignment="1" applyProtection="1">
      <alignment wrapText="1"/>
      <protection/>
    </xf>
    <xf numFmtId="1" fontId="0" fillId="3" borderId="42" xfId="0" applyNumberFormat="1" applyFont="1" applyFill="1" applyBorder="1" applyAlignment="1" applyProtection="1">
      <alignment horizontal="center"/>
      <protection/>
    </xf>
    <xf numFmtId="3" fontId="0" fillId="3" borderId="42" xfId="0" applyNumberFormat="1" applyFont="1" applyFill="1" applyBorder="1" applyAlignment="1" applyProtection="1">
      <alignment horizontal="center"/>
      <protection/>
    </xf>
    <xf numFmtId="0" fontId="0" fillId="0" borderId="20" xfId="21" applyFont="1" applyBorder="1" applyProtection="1">
      <alignment/>
      <protection/>
    </xf>
    <xf numFmtId="0" fontId="0" fillId="2" borderId="8" xfId="21" applyFont="1" applyFill="1" applyBorder="1" applyAlignment="1" applyProtection="1">
      <alignment wrapText="1"/>
      <protection/>
    </xf>
    <xf numFmtId="1" fontId="0" fillId="3" borderId="8" xfId="0" applyNumberFormat="1" applyFont="1" applyFill="1" applyBorder="1" applyAlignment="1" applyProtection="1">
      <alignment horizontal="center"/>
      <protection/>
    </xf>
    <xf numFmtId="3" fontId="0" fillId="3" borderId="8" xfId="0" applyNumberFormat="1" applyFont="1" applyFill="1" applyBorder="1" applyAlignment="1" applyProtection="1">
      <alignment horizontal="center"/>
      <protection/>
    </xf>
    <xf numFmtId="3" fontId="0" fillId="3" borderId="43" xfId="0" applyNumberFormat="1" applyFont="1" applyFill="1" applyBorder="1" applyAlignment="1" applyProtection="1">
      <alignment horizontal="center"/>
      <protection/>
    </xf>
    <xf numFmtId="3" fontId="0" fillId="3" borderId="44" xfId="0" applyNumberFormat="1" applyFont="1" applyFill="1" applyBorder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wrapText="1"/>
      <protection/>
    </xf>
    <xf numFmtId="0" fontId="0" fillId="2" borderId="27" xfId="21" applyFont="1" applyFill="1" applyBorder="1" applyAlignment="1" applyProtection="1">
      <alignment wrapText="1"/>
      <protection/>
    </xf>
    <xf numFmtId="3" fontId="0" fillId="3" borderId="45" xfId="0" applyNumberFormat="1" applyFont="1" applyFill="1" applyBorder="1" applyAlignment="1" applyProtection="1">
      <alignment horizontal="center"/>
      <protection/>
    </xf>
    <xf numFmtId="1" fontId="0" fillId="0" borderId="46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" fillId="4" borderId="47" xfId="0" applyFont="1" applyFill="1" applyBorder="1" applyAlignment="1" applyProtection="1">
      <alignment horizontal="center"/>
      <protection/>
    </xf>
    <xf numFmtId="0" fontId="3" fillId="4" borderId="48" xfId="0" applyFont="1" applyFill="1" applyBorder="1" applyAlignment="1" applyProtection="1">
      <alignment horizontal="center"/>
      <protection/>
    </xf>
    <xf numFmtId="0" fontId="3" fillId="0" borderId="12" xfId="21" applyFont="1" applyBorder="1" applyAlignment="1" applyProtection="1">
      <alignment horizontal="center" vertical="center" textRotation="90"/>
      <protection/>
    </xf>
    <xf numFmtId="0" fontId="3" fillId="0" borderId="2" xfId="21" applyFont="1" applyBorder="1" applyAlignment="1" applyProtection="1">
      <alignment horizontal="center" vertical="center" textRotation="90"/>
      <protection/>
    </xf>
    <xf numFmtId="0" fontId="3" fillId="0" borderId="9" xfId="21" applyFont="1" applyBorder="1" applyAlignment="1" applyProtection="1">
      <alignment horizontal="center" vertical="center" textRotation="90"/>
      <protection/>
    </xf>
    <xf numFmtId="0" fontId="3" fillId="0" borderId="31" xfId="21" applyFont="1" applyBorder="1" applyAlignment="1" applyProtection="1">
      <alignment horizontal="center" vertical="center" textRotation="90" wrapText="1"/>
      <protection/>
    </xf>
    <xf numFmtId="0" fontId="3" fillId="0" borderId="49" xfId="21" applyFont="1" applyBorder="1" applyAlignment="1" applyProtection="1">
      <alignment horizontal="center" vertical="center" textRotation="90" wrapText="1"/>
      <protection/>
    </xf>
    <xf numFmtId="0" fontId="3" fillId="0" borderId="2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5" fillId="0" borderId="25" xfId="21" applyFont="1" applyBorder="1" applyAlignment="1" applyProtection="1">
      <alignment horizontal="left"/>
      <protection/>
    </xf>
    <xf numFmtId="0" fontId="5" fillId="0" borderId="50" xfId="21" applyFont="1" applyBorder="1" applyAlignment="1" applyProtection="1">
      <alignment horizontal="left"/>
      <protection/>
    </xf>
    <xf numFmtId="0" fontId="3" fillId="4" borderId="51" xfId="0" applyFont="1" applyFill="1" applyBorder="1" applyAlignment="1" applyProtection="1">
      <alignment horizontal="center"/>
      <protection/>
    </xf>
    <xf numFmtId="0" fontId="3" fillId="0" borderId="52" xfId="21" applyFont="1" applyBorder="1" applyAlignment="1" applyProtection="1">
      <alignment horizontal="center" vertical="center" textRotation="90" wrapText="1"/>
      <protection/>
    </xf>
    <xf numFmtId="0" fontId="3" fillId="0" borderId="7" xfId="21" applyFont="1" applyBorder="1" applyAlignment="1" applyProtection="1">
      <alignment horizontal="center" vertical="center" textRotation="90" wrapText="1"/>
      <protection/>
    </xf>
    <xf numFmtId="0" fontId="3" fillId="0" borderId="8" xfId="21" applyFont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justify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5">
      <pane ySplit="2085" topLeftCell="BM4" activePane="bottomLeft" state="split"/>
      <selection pane="topLeft" activeCell="O6" sqref="O6"/>
      <selection pane="bottomLeft" activeCell="F5" sqref="F5:J5"/>
    </sheetView>
  </sheetViews>
  <sheetFormatPr defaultColWidth="9.140625" defaultRowHeight="12.75"/>
  <cols>
    <col min="1" max="1" width="5.00390625" style="18" customWidth="1"/>
    <col min="2" max="2" width="9.8515625" style="11" customWidth="1"/>
    <col min="3" max="3" width="40.7109375" style="18" customWidth="1"/>
    <col min="4" max="4" width="12.28125" style="18" customWidth="1"/>
    <col min="5" max="5" width="9.140625" style="18" customWidth="1"/>
    <col min="6" max="6" width="14.140625" style="18" customWidth="1"/>
    <col min="7" max="7" width="13.28125" style="137" customWidth="1"/>
    <col min="8" max="8" width="13.57421875" style="18" customWidth="1"/>
    <col min="9" max="9" width="9.28125" style="138" customWidth="1"/>
    <col min="10" max="10" width="11.421875" style="138" customWidth="1"/>
    <col min="11" max="16384" width="9.140625" style="18" customWidth="1"/>
  </cols>
  <sheetData>
    <row r="1" spans="1:10" s="80" customFormat="1" ht="24" customHeight="1">
      <c r="A1" s="28" t="s">
        <v>123</v>
      </c>
      <c r="B1" s="8"/>
      <c r="G1" s="81"/>
      <c r="I1" s="82"/>
      <c r="J1" s="82"/>
    </row>
    <row r="2" spans="1:10" ht="12.75">
      <c r="A2" s="17"/>
      <c r="B2" s="9"/>
      <c r="C2" s="1"/>
      <c r="D2" s="17"/>
      <c r="F2" s="17"/>
      <c r="G2" s="83"/>
      <c r="H2" s="17"/>
      <c r="I2" s="84"/>
      <c r="J2" s="84"/>
    </row>
    <row r="3" spans="1:11" ht="17.25" customHeight="1">
      <c r="A3" s="17"/>
      <c r="B3" s="1" t="s">
        <v>23</v>
      </c>
      <c r="D3" s="33"/>
      <c r="E3" s="33"/>
      <c r="F3" s="33"/>
      <c r="G3" s="34"/>
      <c r="H3" s="33"/>
      <c r="I3" s="36"/>
      <c r="J3" s="33"/>
      <c r="K3" s="32"/>
    </row>
    <row r="4" spans="1:10" ht="15.75" customHeight="1" thickBot="1">
      <c r="A4" s="17"/>
      <c r="B4" s="10"/>
      <c r="C4" s="17"/>
      <c r="D4" s="17"/>
      <c r="F4" s="17"/>
      <c r="G4" s="83"/>
      <c r="H4" s="17"/>
      <c r="I4" s="84"/>
      <c r="J4" s="84"/>
    </row>
    <row r="5" spans="1:13" ht="18" customHeight="1" thickBot="1">
      <c r="A5" s="17"/>
      <c r="B5" s="10"/>
      <c r="C5" s="17"/>
      <c r="D5" s="153" t="s">
        <v>33</v>
      </c>
      <c r="E5" s="140"/>
      <c r="F5" s="139" t="s">
        <v>33</v>
      </c>
      <c r="G5" s="139"/>
      <c r="H5" s="139"/>
      <c r="I5" s="139"/>
      <c r="J5" s="140"/>
      <c r="L5" s="85"/>
      <c r="M5" s="85"/>
    </row>
    <row r="6" spans="1:13" ht="73.5" customHeight="1" thickBot="1">
      <c r="A6" s="42" t="s">
        <v>10</v>
      </c>
      <c r="B6" s="43" t="s">
        <v>14</v>
      </c>
      <c r="C6" s="44" t="s">
        <v>12</v>
      </c>
      <c r="D6" s="45" t="s">
        <v>124</v>
      </c>
      <c r="E6" s="46" t="s">
        <v>117</v>
      </c>
      <c r="F6" s="47" t="s">
        <v>125</v>
      </c>
      <c r="G6" s="48" t="s">
        <v>126</v>
      </c>
      <c r="H6" s="49" t="s">
        <v>118</v>
      </c>
      <c r="I6" s="50" t="s">
        <v>63</v>
      </c>
      <c r="J6" s="51" t="s">
        <v>119</v>
      </c>
      <c r="L6" s="16"/>
      <c r="M6" s="85"/>
    </row>
    <row r="7" spans="1:13" ht="16.5" customHeight="1">
      <c r="A7" s="86">
        <v>1</v>
      </c>
      <c r="B7" s="141" t="s">
        <v>28</v>
      </c>
      <c r="C7" s="87" t="s">
        <v>34</v>
      </c>
      <c r="D7" s="52"/>
      <c r="E7" s="40">
        <v>1</v>
      </c>
      <c r="F7" s="88"/>
      <c r="G7" s="89"/>
      <c r="H7" s="67">
        <v>1</v>
      </c>
      <c r="I7" s="90">
        <f aca="true" t="shared" si="0" ref="I7:I46">G7*0.5</f>
        <v>0</v>
      </c>
      <c r="J7" s="41">
        <f aca="true" t="shared" si="1" ref="J7:J46">4*F7+I7</f>
        <v>0</v>
      </c>
      <c r="L7" s="85"/>
      <c r="M7" s="85"/>
    </row>
    <row r="8" spans="1:13" ht="16.5" customHeight="1">
      <c r="A8" s="91">
        <v>2</v>
      </c>
      <c r="B8" s="142"/>
      <c r="C8" s="92" t="s">
        <v>62</v>
      </c>
      <c r="D8" s="53"/>
      <c r="E8" s="20">
        <v>1</v>
      </c>
      <c r="F8" s="93"/>
      <c r="G8" s="94"/>
      <c r="H8" s="68">
        <v>1</v>
      </c>
      <c r="I8" s="95">
        <f t="shared" si="0"/>
        <v>0</v>
      </c>
      <c r="J8" s="39">
        <f t="shared" si="1"/>
        <v>0</v>
      </c>
      <c r="L8" s="85"/>
      <c r="M8" s="85"/>
    </row>
    <row r="9" spans="1:10" ht="16.5" customHeight="1">
      <c r="A9" s="91">
        <v>3</v>
      </c>
      <c r="B9" s="142"/>
      <c r="C9" s="6" t="s">
        <v>35</v>
      </c>
      <c r="D9" s="53"/>
      <c r="E9" s="20">
        <v>1</v>
      </c>
      <c r="F9" s="93"/>
      <c r="G9" s="94"/>
      <c r="H9" s="68">
        <v>1</v>
      </c>
      <c r="I9" s="95">
        <f t="shared" si="0"/>
        <v>0</v>
      </c>
      <c r="J9" s="39">
        <f t="shared" si="1"/>
        <v>0</v>
      </c>
    </row>
    <row r="10" spans="1:10" ht="16.5" customHeight="1">
      <c r="A10" s="91">
        <v>4</v>
      </c>
      <c r="B10" s="142"/>
      <c r="C10" s="6" t="s">
        <v>36</v>
      </c>
      <c r="D10" s="53"/>
      <c r="E10" s="20">
        <v>1</v>
      </c>
      <c r="F10" s="93"/>
      <c r="G10" s="94"/>
      <c r="H10" s="68">
        <v>1</v>
      </c>
      <c r="I10" s="95">
        <f t="shared" si="0"/>
        <v>0</v>
      </c>
      <c r="J10" s="39">
        <f t="shared" si="1"/>
        <v>0</v>
      </c>
    </row>
    <row r="11" spans="1:10" ht="16.5" customHeight="1">
      <c r="A11" s="91">
        <v>5</v>
      </c>
      <c r="B11" s="142"/>
      <c r="C11" s="6" t="s">
        <v>25</v>
      </c>
      <c r="D11" s="53"/>
      <c r="E11" s="20">
        <v>1</v>
      </c>
      <c r="F11" s="93"/>
      <c r="G11" s="94"/>
      <c r="H11" s="68">
        <v>1</v>
      </c>
      <c r="I11" s="95">
        <f t="shared" si="0"/>
        <v>0</v>
      </c>
      <c r="J11" s="39">
        <f t="shared" si="1"/>
        <v>0</v>
      </c>
    </row>
    <row r="12" spans="1:10" ht="16.5" customHeight="1">
      <c r="A12" s="91">
        <v>6</v>
      </c>
      <c r="B12" s="142"/>
      <c r="C12" s="6" t="s">
        <v>26</v>
      </c>
      <c r="D12" s="53"/>
      <c r="E12" s="20">
        <v>1</v>
      </c>
      <c r="F12" s="93"/>
      <c r="G12" s="94"/>
      <c r="H12" s="68">
        <v>1</v>
      </c>
      <c r="I12" s="95">
        <f t="shared" si="0"/>
        <v>0</v>
      </c>
      <c r="J12" s="39">
        <f t="shared" si="1"/>
        <v>0</v>
      </c>
    </row>
    <row r="13" spans="1:10" ht="16.5" customHeight="1">
      <c r="A13" s="91">
        <v>7</v>
      </c>
      <c r="B13" s="142"/>
      <c r="C13" s="6" t="s">
        <v>27</v>
      </c>
      <c r="D13" s="53"/>
      <c r="E13" s="20">
        <v>1</v>
      </c>
      <c r="F13" s="93"/>
      <c r="G13" s="94"/>
      <c r="H13" s="68">
        <v>1</v>
      </c>
      <c r="I13" s="95">
        <f t="shared" si="0"/>
        <v>0</v>
      </c>
      <c r="J13" s="39">
        <f t="shared" si="1"/>
        <v>0</v>
      </c>
    </row>
    <row r="14" spans="1:10" ht="16.5" customHeight="1">
      <c r="A14" s="91">
        <v>8</v>
      </c>
      <c r="B14" s="142"/>
      <c r="C14" s="6" t="s">
        <v>64</v>
      </c>
      <c r="D14" s="53"/>
      <c r="E14" s="20">
        <v>1</v>
      </c>
      <c r="F14" s="93"/>
      <c r="G14" s="94"/>
      <c r="H14" s="68">
        <v>1</v>
      </c>
      <c r="I14" s="95">
        <f t="shared" si="0"/>
        <v>0</v>
      </c>
      <c r="J14" s="39">
        <f t="shared" si="1"/>
        <v>0</v>
      </c>
    </row>
    <row r="15" spans="1:10" ht="16.5" customHeight="1">
      <c r="A15" s="91">
        <v>9</v>
      </c>
      <c r="B15" s="142"/>
      <c r="C15" s="6" t="s">
        <v>0</v>
      </c>
      <c r="D15" s="53"/>
      <c r="E15" s="20">
        <v>1</v>
      </c>
      <c r="F15" s="93"/>
      <c r="G15" s="94"/>
      <c r="H15" s="68">
        <v>1</v>
      </c>
      <c r="I15" s="95">
        <f t="shared" si="0"/>
        <v>0</v>
      </c>
      <c r="J15" s="39">
        <f t="shared" si="1"/>
        <v>0</v>
      </c>
    </row>
    <row r="16" spans="1:10" ht="16.5" customHeight="1" thickBot="1">
      <c r="A16" s="96">
        <v>10</v>
      </c>
      <c r="B16" s="143"/>
      <c r="C16" s="24" t="s">
        <v>37</v>
      </c>
      <c r="D16" s="54"/>
      <c r="E16" s="25">
        <v>1</v>
      </c>
      <c r="F16" s="97"/>
      <c r="G16" s="98"/>
      <c r="H16" s="69">
        <v>1</v>
      </c>
      <c r="I16" s="95">
        <f t="shared" si="0"/>
        <v>0</v>
      </c>
      <c r="J16" s="39">
        <f t="shared" si="1"/>
        <v>0</v>
      </c>
    </row>
    <row r="17" spans="1:10" ht="15.75" customHeight="1">
      <c r="A17" s="99">
        <v>11</v>
      </c>
      <c r="B17" s="21"/>
      <c r="C17" s="26" t="s">
        <v>45</v>
      </c>
      <c r="D17" s="55"/>
      <c r="E17" s="22">
        <v>1</v>
      </c>
      <c r="F17" s="100"/>
      <c r="G17" s="101"/>
      <c r="H17" s="70">
        <v>1</v>
      </c>
      <c r="I17" s="95">
        <f t="shared" si="0"/>
        <v>0</v>
      </c>
      <c r="J17" s="39">
        <f t="shared" si="1"/>
        <v>0</v>
      </c>
    </row>
    <row r="18" spans="1:10" ht="15.75" customHeight="1">
      <c r="A18" s="91">
        <v>12</v>
      </c>
      <c r="B18" s="19"/>
      <c r="C18" s="92" t="s">
        <v>50</v>
      </c>
      <c r="D18" s="53"/>
      <c r="E18" s="20">
        <v>1</v>
      </c>
      <c r="F18" s="93"/>
      <c r="G18" s="94"/>
      <c r="H18" s="68">
        <v>1</v>
      </c>
      <c r="I18" s="95">
        <f t="shared" si="0"/>
        <v>0</v>
      </c>
      <c r="J18" s="39">
        <f t="shared" si="1"/>
        <v>0</v>
      </c>
    </row>
    <row r="19" spans="1:10" ht="15.75" customHeight="1">
      <c r="A19" s="91">
        <v>13</v>
      </c>
      <c r="B19" s="19"/>
      <c r="C19" s="92" t="s">
        <v>65</v>
      </c>
      <c r="D19" s="53"/>
      <c r="E19" s="20">
        <v>1</v>
      </c>
      <c r="F19" s="93"/>
      <c r="G19" s="94"/>
      <c r="H19" s="68">
        <v>1</v>
      </c>
      <c r="I19" s="95">
        <f t="shared" si="0"/>
        <v>0</v>
      </c>
      <c r="J19" s="39">
        <f t="shared" si="1"/>
        <v>0</v>
      </c>
    </row>
    <row r="20" spans="1:10" ht="15.75" customHeight="1">
      <c r="A20" s="91">
        <v>14</v>
      </c>
      <c r="B20" s="142" t="s">
        <v>29</v>
      </c>
      <c r="C20" s="92" t="s">
        <v>38</v>
      </c>
      <c r="D20" s="53"/>
      <c r="E20" s="20">
        <v>1</v>
      </c>
      <c r="F20" s="93"/>
      <c r="G20" s="94"/>
      <c r="H20" s="68">
        <v>1</v>
      </c>
      <c r="I20" s="95">
        <f t="shared" si="0"/>
        <v>0</v>
      </c>
      <c r="J20" s="39">
        <f t="shared" si="1"/>
        <v>0</v>
      </c>
    </row>
    <row r="21" spans="1:10" ht="15.75" customHeight="1">
      <c r="A21" s="91">
        <v>15</v>
      </c>
      <c r="B21" s="146"/>
      <c r="C21" s="92" t="s">
        <v>39</v>
      </c>
      <c r="D21" s="53"/>
      <c r="E21" s="20">
        <v>1</v>
      </c>
      <c r="F21" s="93"/>
      <c r="G21" s="94"/>
      <c r="H21" s="68">
        <v>1</v>
      </c>
      <c r="I21" s="95">
        <f t="shared" si="0"/>
        <v>0</v>
      </c>
      <c r="J21" s="39">
        <f t="shared" si="1"/>
        <v>0</v>
      </c>
    </row>
    <row r="22" spans="1:10" ht="15.75" customHeight="1">
      <c r="A22" s="91">
        <v>16</v>
      </c>
      <c r="B22" s="146"/>
      <c r="C22" s="92" t="s">
        <v>40</v>
      </c>
      <c r="D22" s="53"/>
      <c r="E22" s="20">
        <v>1</v>
      </c>
      <c r="F22" s="93"/>
      <c r="G22" s="94"/>
      <c r="H22" s="68">
        <v>1</v>
      </c>
      <c r="I22" s="95">
        <f t="shared" si="0"/>
        <v>0</v>
      </c>
      <c r="J22" s="39">
        <f t="shared" si="1"/>
        <v>0</v>
      </c>
    </row>
    <row r="23" spans="1:10" ht="15.75" customHeight="1">
      <c r="A23" s="91">
        <v>17</v>
      </c>
      <c r="B23" s="146"/>
      <c r="C23" s="92" t="s">
        <v>48</v>
      </c>
      <c r="D23" s="53"/>
      <c r="E23" s="20">
        <v>1</v>
      </c>
      <c r="F23" s="93"/>
      <c r="G23" s="94"/>
      <c r="H23" s="68">
        <v>1</v>
      </c>
      <c r="I23" s="95">
        <f t="shared" si="0"/>
        <v>0</v>
      </c>
      <c r="J23" s="39">
        <f t="shared" si="1"/>
        <v>0</v>
      </c>
    </row>
    <row r="24" spans="1:10" ht="15.75" customHeight="1">
      <c r="A24" s="91">
        <v>18</v>
      </c>
      <c r="B24" s="146"/>
      <c r="C24" s="92" t="s">
        <v>49</v>
      </c>
      <c r="D24" s="53"/>
      <c r="E24" s="20">
        <v>1</v>
      </c>
      <c r="F24" s="93"/>
      <c r="G24" s="94"/>
      <c r="H24" s="68">
        <v>1</v>
      </c>
      <c r="I24" s="95">
        <f t="shared" si="0"/>
        <v>0</v>
      </c>
      <c r="J24" s="39">
        <f t="shared" si="1"/>
        <v>0</v>
      </c>
    </row>
    <row r="25" spans="1:10" ht="15.75" customHeight="1">
      <c r="A25" s="91">
        <v>19</v>
      </c>
      <c r="B25" s="146"/>
      <c r="C25" s="92" t="s">
        <v>42</v>
      </c>
      <c r="D25" s="53"/>
      <c r="E25" s="20">
        <v>1</v>
      </c>
      <c r="F25" s="93"/>
      <c r="G25" s="94"/>
      <c r="H25" s="68">
        <v>1</v>
      </c>
      <c r="I25" s="95">
        <f t="shared" si="0"/>
        <v>0</v>
      </c>
      <c r="J25" s="39">
        <f t="shared" si="1"/>
        <v>0</v>
      </c>
    </row>
    <row r="26" spans="1:10" ht="15.75" customHeight="1">
      <c r="A26" s="91">
        <v>20</v>
      </c>
      <c r="B26" s="146"/>
      <c r="C26" s="92" t="s">
        <v>43</v>
      </c>
      <c r="D26" s="53"/>
      <c r="E26" s="20">
        <v>1</v>
      </c>
      <c r="F26" s="93"/>
      <c r="G26" s="94"/>
      <c r="H26" s="68">
        <v>1</v>
      </c>
      <c r="I26" s="95">
        <f t="shared" si="0"/>
        <v>0</v>
      </c>
      <c r="J26" s="39">
        <f t="shared" si="1"/>
        <v>0</v>
      </c>
    </row>
    <row r="27" spans="1:10" ht="15.75" customHeight="1">
      <c r="A27" s="91">
        <v>21</v>
      </c>
      <c r="B27" s="146"/>
      <c r="C27" s="92" t="s">
        <v>44</v>
      </c>
      <c r="D27" s="53"/>
      <c r="E27" s="20">
        <v>1</v>
      </c>
      <c r="F27" s="93"/>
      <c r="G27" s="94"/>
      <c r="H27" s="68">
        <v>1</v>
      </c>
      <c r="I27" s="95">
        <f t="shared" si="0"/>
        <v>0</v>
      </c>
      <c r="J27" s="39">
        <f t="shared" si="1"/>
        <v>0</v>
      </c>
    </row>
    <row r="28" spans="1:10" ht="15.75" customHeight="1">
      <c r="A28" s="91">
        <v>22</v>
      </c>
      <c r="B28" s="146"/>
      <c r="C28" s="92" t="s">
        <v>66</v>
      </c>
      <c r="D28" s="53"/>
      <c r="E28" s="20">
        <v>1</v>
      </c>
      <c r="F28" s="93"/>
      <c r="G28" s="94"/>
      <c r="H28" s="68">
        <v>1</v>
      </c>
      <c r="I28" s="95">
        <f t="shared" si="0"/>
        <v>0</v>
      </c>
      <c r="J28" s="39">
        <f t="shared" si="1"/>
        <v>0</v>
      </c>
    </row>
    <row r="29" spans="1:10" ht="15.75" customHeight="1">
      <c r="A29" s="91">
        <v>23</v>
      </c>
      <c r="B29" s="146"/>
      <c r="C29" s="92" t="s">
        <v>67</v>
      </c>
      <c r="D29" s="53"/>
      <c r="E29" s="20">
        <v>1</v>
      </c>
      <c r="F29" s="93"/>
      <c r="G29" s="94"/>
      <c r="H29" s="68">
        <v>1</v>
      </c>
      <c r="I29" s="95">
        <f t="shared" si="0"/>
        <v>0</v>
      </c>
      <c r="J29" s="39">
        <f t="shared" si="1"/>
        <v>0</v>
      </c>
    </row>
    <row r="30" spans="1:10" ht="15.75" customHeight="1">
      <c r="A30" s="91">
        <v>24</v>
      </c>
      <c r="B30" s="146"/>
      <c r="C30" s="92" t="s">
        <v>46</v>
      </c>
      <c r="D30" s="53"/>
      <c r="E30" s="20">
        <v>1</v>
      </c>
      <c r="F30" s="93"/>
      <c r="G30" s="94"/>
      <c r="H30" s="68">
        <v>1</v>
      </c>
      <c r="I30" s="95">
        <f t="shared" si="0"/>
        <v>0</v>
      </c>
      <c r="J30" s="39">
        <f t="shared" si="1"/>
        <v>0</v>
      </c>
    </row>
    <row r="31" spans="1:10" ht="15.75" customHeight="1">
      <c r="A31" s="91">
        <v>25</v>
      </c>
      <c r="B31" s="146"/>
      <c r="C31" s="92" t="s">
        <v>68</v>
      </c>
      <c r="D31" s="53"/>
      <c r="E31" s="20">
        <v>1</v>
      </c>
      <c r="F31" s="93"/>
      <c r="G31" s="94"/>
      <c r="H31" s="68">
        <v>1</v>
      </c>
      <c r="I31" s="95">
        <f t="shared" si="0"/>
        <v>0</v>
      </c>
      <c r="J31" s="39">
        <f t="shared" si="1"/>
        <v>0</v>
      </c>
    </row>
    <row r="32" spans="1:10" ht="15.75" customHeight="1">
      <c r="A32" s="91">
        <v>26</v>
      </c>
      <c r="B32" s="146"/>
      <c r="C32" s="92" t="s">
        <v>69</v>
      </c>
      <c r="D32" s="53"/>
      <c r="E32" s="20">
        <v>1</v>
      </c>
      <c r="F32" s="93"/>
      <c r="G32" s="94"/>
      <c r="H32" s="68">
        <v>1</v>
      </c>
      <c r="I32" s="95">
        <f t="shared" si="0"/>
        <v>0</v>
      </c>
      <c r="J32" s="39">
        <f t="shared" si="1"/>
        <v>0</v>
      </c>
    </row>
    <row r="33" spans="1:10" ht="15.75" customHeight="1">
      <c r="A33" s="91">
        <v>27</v>
      </c>
      <c r="B33" s="146"/>
      <c r="C33" s="92" t="s">
        <v>1</v>
      </c>
      <c r="D33" s="53"/>
      <c r="E33" s="20">
        <v>1</v>
      </c>
      <c r="F33" s="93"/>
      <c r="G33" s="94"/>
      <c r="H33" s="68">
        <v>1</v>
      </c>
      <c r="I33" s="95">
        <f t="shared" si="0"/>
        <v>0</v>
      </c>
      <c r="J33" s="39">
        <f t="shared" si="1"/>
        <v>0</v>
      </c>
    </row>
    <row r="34" spans="1:10" ht="15.75" customHeight="1">
      <c r="A34" s="91">
        <v>28</v>
      </c>
      <c r="B34" s="146"/>
      <c r="C34" s="92" t="s">
        <v>47</v>
      </c>
      <c r="D34" s="53"/>
      <c r="E34" s="20">
        <v>1</v>
      </c>
      <c r="F34" s="93"/>
      <c r="G34" s="94"/>
      <c r="H34" s="68">
        <v>1</v>
      </c>
      <c r="I34" s="95">
        <f t="shared" si="0"/>
        <v>0</v>
      </c>
      <c r="J34" s="39">
        <f t="shared" si="1"/>
        <v>0</v>
      </c>
    </row>
    <row r="35" spans="1:10" ht="15.75" customHeight="1">
      <c r="A35" s="91">
        <v>29</v>
      </c>
      <c r="B35" s="146"/>
      <c r="C35" s="92" t="s">
        <v>70</v>
      </c>
      <c r="D35" s="53"/>
      <c r="E35" s="20">
        <v>1</v>
      </c>
      <c r="F35" s="93"/>
      <c r="G35" s="94"/>
      <c r="H35" s="68">
        <v>1</v>
      </c>
      <c r="I35" s="95">
        <f t="shared" si="0"/>
        <v>0</v>
      </c>
      <c r="J35" s="39">
        <f t="shared" si="1"/>
        <v>0</v>
      </c>
    </row>
    <row r="36" spans="1:10" ht="15.75" customHeight="1">
      <c r="A36" s="91">
        <v>30</v>
      </c>
      <c r="B36" s="146"/>
      <c r="C36" s="92" t="s">
        <v>71</v>
      </c>
      <c r="D36" s="53"/>
      <c r="E36" s="20">
        <v>1</v>
      </c>
      <c r="F36" s="93"/>
      <c r="G36" s="94"/>
      <c r="H36" s="68">
        <v>1</v>
      </c>
      <c r="I36" s="95">
        <f t="shared" si="0"/>
        <v>0</v>
      </c>
      <c r="J36" s="39">
        <f t="shared" si="1"/>
        <v>0</v>
      </c>
    </row>
    <row r="37" spans="1:10" ht="15.75" customHeight="1">
      <c r="A37" s="91">
        <v>31</v>
      </c>
      <c r="B37" s="146"/>
      <c r="C37" s="92" t="s">
        <v>72</v>
      </c>
      <c r="D37" s="53"/>
      <c r="E37" s="20">
        <v>1</v>
      </c>
      <c r="F37" s="93"/>
      <c r="G37" s="94"/>
      <c r="H37" s="68">
        <v>1</v>
      </c>
      <c r="I37" s="95">
        <f t="shared" si="0"/>
        <v>0</v>
      </c>
      <c r="J37" s="39">
        <f t="shared" si="1"/>
        <v>0</v>
      </c>
    </row>
    <row r="38" spans="1:10" ht="15.75" customHeight="1">
      <c r="A38" s="91">
        <v>32</v>
      </c>
      <c r="B38" s="146"/>
      <c r="C38" s="92" t="s">
        <v>73</v>
      </c>
      <c r="D38" s="53"/>
      <c r="E38" s="20">
        <v>1</v>
      </c>
      <c r="F38" s="93"/>
      <c r="G38" s="94"/>
      <c r="H38" s="68">
        <v>1</v>
      </c>
      <c r="I38" s="95">
        <f t="shared" si="0"/>
        <v>0</v>
      </c>
      <c r="J38" s="39">
        <f t="shared" si="1"/>
        <v>0</v>
      </c>
    </row>
    <row r="39" spans="1:10" ht="15.75" customHeight="1">
      <c r="A39" s="91">
        <v>33</v>
      </c>
      <c r="B39" s="146"/>
      <c r="C39" s="92" t="s">
        <v>41</v>
      </c>
      <c r="D39" s="53"/>
      <c r="E39" s="20">
        <v>1</v>
      </c>
      <c r="F39" s="93"/>
      <c r="G39" s="94"/>
      <c r="H39" s="68">
        <v>1</v>
      </c>
      <c r="I39" s="95">
        <f t="shared" si="0"/>
        <v>0</v>
      </c>
      <c r="J39" s="39">
        <f t="shared" si="1"/>
        <v>0</v>
      </c>
    </row>
    <row r="40" spans="1:10" ht="15.75" customHeight="1">
      <c r="A40" s="91">
        <v>34</v>
      </c>
      <c r="B40" s="146"/>
      <c r="C40" s="92" t="s">
        <v>74</v>
      </c>
      <c r="D40" s="53"/>
      <c r="E40" s="20">
        <v>1</v>
      </c>
      <c r="F40" s="93"/>
      <c r="G40" s="94"/>
      <c r="H40" s="68">
        <v>1</v>
      </c>
      <c r="I40" s="95">
        <f t="shared" si="0"/>
        <v>0</v>
      </c>
      <c r="J40" s="39">
        <f t="shared" si="1"/>
        <v>0</v>
      </c>
    </row>
    <row r="41" spans="1:10" ht="15.75" customHeight="1">
      <c r="A41" s="91">
        <v>35</v>
      </c>
      <c r="B41" s="146"/>
      <c r="C41" s="92" t="s">
        <v>75</v>
      </c>
      <c r="D41" s="53"/>
      <c r="E41" s="20">
        <v>1</v>
      </c>
      <c r="F41" s="93"/>
      <c r="G41" s="94"/>
      <c r="H41" s="68">
        <v>1</v>
      </c>
      <c r="I41" s="95">
        <f t="shared" si="0"/>
        <v>0</v>
      </c>
      <c r="J41" s="39">
        <f t="shared" si="1"/>
        <v>0</v>
      </c>
    </row>
    <row r="42" spans="1:10" ht="15.75" customHeight="1">
      <c r="A42" s="91">
        <v>36</v>
      </c>
      <c r="B42" s="146"/>
      <c r="C42" s="92" t="s">
        <v>51</v>
      </c>
      <c r="D42" s="53"/>
      <c r="E42" s="20">
        <v>1</v>
      </c>
      <c r="F42" s="93"/>
      <c r="G42" s="94"/>
      <c r="H42" s="68">
        <v>1</v>
      </c>
      <c r="I42" s="95">
        <f t="shared" si="0"/>
        <v>0</v>
      </c>
      <c r="J42" s="39">
        <f t="shared" si="1"/>
        <v>0</v>
      </c>
    </row>
    <row r="43" spans="1:10" ht="15.75" customHeight="1">
      <c r="A43" s="91">
        <v>37</v>
      </c>
      <c r="B43" s="146"/>
      <c r="C43" s="92" t="s">
        <v>53</v>
      </c>
      <c r="D43" s="53"/>
      <c r="E43" s="20">
        <v>1</v>
      </c>
      <c r="F43" s="93"/>
      <c r="G43" s="94"/>
      <c r="H43" s="68">
        <v>1</v>
      </c>
      <c r="I43" s="95">
        <f t="shared" si="0"/>
        <v>0</v>
      </c>
      <c r="J43" s="39">
        <f t="shared" si="1"/>
        <v>0</v>
      </c>
    </row>
    <row r="44" spans="1:10" ht="15.75" customHeight="1">
      <c r="A44" s="91">
        <v>38</v>
      </c>
      <c r="B44" s="146"/>
      <c r="C44" s="92" t="s">
        <v>76</v>
      </c>
      <c r="D44" s="53"/>
      <c r="E44" s="20">
        <v>1</v>
      </c>
      <c r="F44" s="93"/>
      <c r="G44" s="94"/>
      <c r="H44" s="68">
        <v>1</v>
      </c>
      <c r="I44" s="95">
        <f t="shared" si="0"/>
        <v>0</v>
      </c>
      <c r="J44" s="39">
        <f t="shared" si="1"/>
        <v>0</v>
      </c>
    </row>
    <row r="45" spans="1:10" ht="15.75" customHeight="1">
      <c r="A45" s="91">
        <v>39</v>
      </c>
      <c r="B45" s="146"/>
      <c r="C45" s="92" t="s">
        <v>52</v>
      </c>
      <c r="D45" s="53"/>
      <c r="E45" s="20">
        <v>1</v>
      </c>
      <c r="F45" s="93"/>
      <c r="G45" s="94"/>
      <c r="H45" s="68">
        <v>1</v>
      </c>
      <c r="I45" s="95">
        <f t="shared" si="0"/>
        <v>0</v>
      </c>
      <c r="J45" s="39">
        <f t="shared" si="1"/>
        <v>0</v>
      </c>
    </row>
    <row r="46" spans="1:10" ht="15.75" customHeight="1" thickBot="1">
      <c r="A46" s="96">
        <v>40</v>
      </c>
      <c r="B46" s="147"/>
      <c r="C46" s="102" t="s">
        <v>77</v>
      </c>
      <c r="D46" s="53"/>
      <c r="E46" s="25">
        <v>1</v>
      </c>
      <c r="F46" s="97"/>
      <c r="G46" s="98"/>
      <c r="H46" s="69">
        <v>1</v>
      </c>
      <c r="I46" s="95">
        <f t="shared" si="0"/>
        <v>0</v>
      </c>
      <c r="J46" s="39">
        <f t="shared" si="1"/>
        <v>0</v>
      </c>
    </row>
    <row r="47" spans="1:10" ht="15.75" customHeight="1">
      <c r="A47" s="99">
        <v>41</v>
      </c>
      <c r="B47" s="148" t="s">
        <v>30</v>
      </c>
      <c r="C47" s="103" t="s">
        <v>54</v>
      </c>
      <c r="D47" s="55"/>
      <c r="E47" s="22">
        <v>2</v>
      </c>
      <c r="F47" s="100"/>
      <c r="G47" s="101"/>
      <c r="H47" s="71">
        <v>2</v>
      </c>
      <c r="I47" s="104">
        <f aca="true" t="shared" si="2" ref="I47:I75">G47*1</f>
        <v>0</v>
      </c>
      <c r="J47" s="39">
        <f aca="true" t="shared" si="3" ref="J47:J75">8*F47+I47</f>
        <v>0</v>
      </c>
    </row>
    <row r="48" spans="1:10" ht="15.75" customHeight="1">
      <c r="A48" s="91">
        <v>42</v>
      </c>
      <c r="B48" s="149"/>
      <c r="C48" s="92" t="s">
        <v>56</v>
      </c>
      <c r="D48" s="53"/>
      <c r="E48" s="20">
        <v>2</v>
      </c>
      <c r="F48" s="93"/>
      <c r="G48" s="94"/>
      <c r="H48" s="72">
        <v>2</v>
      </c>
      <c r="I48" s="104">
        <f t="shared" si="2"/>
        <v>0</v>
      </c>
      <c r="J48" s="39">
        <f t="shared" si="3"/>
        <v>0</v>
      </c>
    </row>
    <row r="49" spans="1:10" ht="15.75" customHeight="1">
      <c r="A49" s="91">
        <v>43</v>
      </c>
      <c r="B49" s="149"/>
      <c r="C49" s="92" t="s">
        <v>78</v>
      </c>
      <c r="D49" s="53"/>
      <c r="E49" s="20">
        <v>2</v>
      </c>
      <c r="F49" s="93"/>
      <c r="G49" s="94"/>
      <c r="H49" s="72">
        <v>2</v>
      </c>
      <c r="I49" s="104">
        <f t="shared" si="2"/>
        <v>0</v>
      </c>
      <c r="J49" s="39">
        <f t="shared" si="3"/>
        <v>0</v>
      </c>
    </row>
    <row r="50" spans="1:10" ht="15.75" customHeight="1">
      <c r="A50" s="91">
        <v>44</v>
      </c>
      <c r="B50" s="149"/>
      <c r="C50" s="92" t="s">
        <v>79</v>
      </c>
      <c r="D50" s="53"/>
      <c r="E50" s="20">
        <v>2</v>
      </c>
      <c r="F50" s="93"/>
      <c r="G50" s="94"/>
      <c r="H50" s="72">
        <v>2</v>
      </c>
      <c r="I50" s="104">
        <f t="shared" si="2"/>
        <v>0</v>
      </c>
      <c r="J50" s="39">
        <f t="shared" si="3"/>
        <v>0</v>
      </c>
    </row>
    <row r="51" spans="1:10" ht="15.75" customHeight="1">
      <c r="A51" s="91">
        <v>45</v>
      </c>
      <c r="B51" s="149"/>
      <c r="C51" s="92" t="s">
        <v>80</v>
      </c>
      <c r="D51" s="53"/>
      <c r="E51" s="20">
        <v>2</v>
      </c>
      <c r="F51" s="93"/>
      <c r="G51" s="94"/>
      <c r="H51" s="72">
        <v>2</v>
      </c>
      <c r="I51" s="104">
        <f t="shared" si="2"/>
        <v>0</v>
      </c>
      <c r="J51" s="39">
        <f t="shared" si="3"/>
        <v>0</v>
      </c>
    </row>
    <row r="52" spans="1:10" ht="15.75" customHeight="1">
      <c r="A52" s="91">
        <v>46</v>
      </c>
      <c r="B52" s="149"/>
      <c r="C52" s="92" t="s">
        <v>7</v>
      </c>
      <c r="D52" s="53"/>
      <c r="E52" s="20">
        <v>2</v>
      </c>
      <c r="F52" s="93"/>
      <c r="G52" s="94"/>
      <c r="H52" s="72">
        <v>2</v>
      </c>
      <c r="I52" s="104">
        <f t="shared" si="2"/>
        <v>0</v>
      </c>
      <c r="J52" s="39">
        <f t="shared" si="3"/>
        <v>0</v>
      </c>
    </row>
    <row r="53" spans="1:10" ht="15.75" customHeight="1">
      <c r="A53" s="91">
        <v>47</v>
      </c>
      <c r="B53" s="149"/>
      <c r="C53" s="92" t="s">
        <v>81</v>
      </c>
      <c r="D53" s="53"/>
      <c r="E53" s="20">
        <v>2</v>
      </c>
      <c r="F53" s="93"/>
      <c r="G53" s="94"/>
      <c r="H53" s="72">
        <v>2</v>
      </c>
      <c r="I53" s="104">
        <f t="shared" si="2"/>
        <v>0</v>
      </c>
      <c r="J53" s="39">
        <f t="shared" si="3"/>
        <v>0</v>
      </c>
    </row>
    <row r="54" spans="1:10" ht="15.75" customHeight="1">
      <c r="A54" s="91">
        <v>48</v>
      </c>
      <c r="B54" s="149"/>
      <c r="C54" s="92" t="s">
        <v>32</v>
      </c>
      <c r="D54" s="53"/>
      <c r="E54" s="20">
        <v>2</v>
      </c>
      <c r="F54" s="93"/>
      <c r="G54" s="94"/>
      <c r="H54" s="72">
        <v>2</v>
      </c>
      <c r="I54" s="104">
        <f t="shared" si="2"/>
        <v>0</v>
      </c>
      <c r="J54" s="39">
        <f t="shared" si="3"/>
        <v>0</v>
      </c>
    </row>
    <row r="55" spans="1:10" ht="15.75" customHeight="1">
      <c r="A55" s="91">
        <v>49</v>
      </c>
      <c r="B55" s="149"/>
      <c r="C55" s="92" t="s">
        <v>8</v>
      </c>
      <c r="D55" s="53"/>
      <c r="E55" s="20">
        <v>2</v>
      </c>
      <c r="F55" s="93"/>
      <c r="G55" s="94"/>
      <c r="H55" s="72">
        <v>2</v>
      </c>
      <c r="I55" s="104">
        <f t="shared" si="2"/>
        <v>0</v>
      </c>
      <c r="J55" s="39">
        <f t="shared" si="3"/>
        <v>0</v>
      </c>
    </row>
    <row r="56" spans="1:10" ht="15.75" customHeight="1">
      <c r="A56" s="91">
        <v>50</v>
      </c>
      <c r="B56" s="149"/>
      <c r="C56" s="92" t="s">
        <v>9</v>
      </c>
      <c r="D56" s="53"/>
      <c r="E56" s="20">
        <v>2</v>
      </c>
      <c r="F56" s="93"/>
      <c r="G56" s="94"/>
      <c r="H56" s="72">
        <v>2</v>
      </c>
      <c r="I56" s="104">
        <f t="shared" si="2"/>
        <v>0</v>
      </c>
      <c r="J56" s="39">
        <f t="shared" si="3"/>
        <v>0</v>
      </c>
    </row>
    <row r="57" spans="1:10" ht="15.75" customHeight="1">
      <c r="A57" s="91">
        <v>51</v>
      </c>
      <c r="B57" s="149"/>
      <c r="C57" s="92" t="s">
        <v>58</v>
      </c>
      <c r="D57" s="53"/>
      <c r="E57" s="20">
        <v>2</v>
      </c>
      <c r="F57" s="93"/>
      <c r="G57" s="94"/>
      <c r="H57" s="72">
        <v>2</v>
      </c>
      <c r="I57" s="104">
        <f t="shared" si="2"/>
        <v>0</v>
      </c>
      <c r="J57" s="39">
        <f t="shared" si="3"/>
        <v>0</v>
      </c>
    </row>
    <row r="58" spans="1:10" ht="15.75" customHeight="1">
      <c r="A58" s="91">
        <v>52</v>
      </c>
      <c r="B58" s="149"/>
      <c r="C58" s="92" t="s">
        <v>57</v>
      </c>
      <c r="D58" s="53"/>
      <c r="E58" s="20">
        <v>2</v>
      </c>
      <c r="F58" s="93"/>
      <c r="G58" s="94"/>
      <c r="H58" s="72">
        <v>2</v>
      </c>
      <c r="I58" s="104">
        <f t="shared" si="2"/>
        <v>0</v>
      </c>
      <c r="J58" s="39">
        <f t="shared" si="3"/>
        <v>0</v>
      </c>
    </row>
    <row r="59" spans="1:10" ht="15.75" customHeight="1">
      <c r="A59" s="91">
        <v>53</v>
      </c>
      <c r="B59" s="149"/>
      <c r="C59" s="92" t="s">
        <v>127</v>
      </c>
      <c r="D59" s="53"/>
      <c r="E59" s="20">
        <v>2</v>
      </c>
      <c r="F59" s="93"/>
      <c r="G59" s="94"/>
      <c r="H59" s="72">
        <v>2</v>
      </c>
      <c r="I59" s="104">
        <f t="shared" si="2"/>
        <v>0</v>
      </c>
      <c r="J59" s="39">
        <f t="shared" si="3"/>
        <v>0</v>
      </c>
    </row>
    <row r="60" spans="1:10" ht="15.75" customHeight="1">
      <c r="A60" s="91">
        <v>54</v>
      </c>
      <c r="B60" s="149"/>
      <c r="C60" s="92" t="s">
        <v>19</v>
      </c>
      <c r="D60" s="53"/>
      <c r="E60" s="20">
        <v>2</v>
      </c>
      <c r="F60" s="93"/>
      <c r="G60" s="94"/>
      <c r="H60" s="72">
        <v>2</v>
      </c>
      <c r="I60" s="104">
        <f t="shared" si="2"/>
        <v>0</v>
      </c>
      <c r="J60" s="39">
        <f t="shared" si="3"/>
        <v>0</v>
      </c>
    </row>
    <row r="61" spans="1:10" ht="15.75" customHeight="1">
      <c r="A61" s="91">
        <v>55</v>
      </c>
      <c r="B61" s="149"/>
      <c r="C61" s="92" t="s">
        <v>82</v>
      </c>
      <c r="D61" s="53"/>
      <c r="E61" s="20">
        <v>2</v>
      </c>
      <c r="F61" s="93"/>
      <c r="G61" s="94"/>
      <c r="H61" s="72">
        <v>2</v>
      </c>
      <c r="I61" s="104">
        <f t="shared" si="2"/>
        <v>0</v>
      </c>
      <c r="J61" s="39">
        <f t="shared" si="3"/>
        <v>0</v>
      </c>
    </row>
    <row r="62" spans="1:10" ht="15.75" customHeight="1">
      <c r="A62" s="91">
        <v>56</v>
      </c>
      <c r="B62" s="149"/>
      <c r="C62" s="92" t="s">
        <v>128</v>
      </c>
      <c r="D62" s="53"/>
      <c r="E62" s="20">
        <v>2</v>
      </c>
      <c r="F62" s="93"/>
      <c r="G62" s="94"/>
      <c r="H62" s="72">
        <v>2</v>
      </c>
      <c r="I62" s="104">
        <f t="shared" si="2"/>
        <v>0</v>
      </c>
      <c r="J62" s="39">
        <f t="shared" si="3"/>
        <v>0</v>
      </c>
    </row>
    <row r="63" spans="1:10" ht="15.75" customHeight="1">
      <c r="A63" s="91">
        <v>57</v>
      </c>
      <c r="B63" s="149"/>
      <c r="C63" s="92" t="s">
        <v>83</v>
      </c>
      <c r="D63" s="53"/>
      <c r="E63" s="20">
        <v>2</v>
      </c>
      <c r="F63" s="93"/>
      <c r="G63" s="94"/>
      <c r="H63" s="72">
        <v>2</v>
      </c>
      <c r="I63" s="104">
        <f t="shared" si="2"/>
        <v>0</v>
      </c>
      <c r="J63" s="39">
        <f t="shared" si="3"/>
        <v>0</v>
      </c>
    </row>
    <row r="64" spans="1:10" ht="15.75" customHeight="1">
      <c r="A64" s="91">
        <v>58</v>
      </c>
      <c r="B64" s="149"/>
      <c r="C64" s="92" t="s">
        <v>84</v>
      </c>
      <c r="D64" s="53"/>
      <c r="E64" s="20">
        <v>2</v>
      </c>
      <c r="F64" s="93"/>
      <c r="G64" s="94"/>
      <c r="H64" s="72">
        <v>2</v>
      </c>
      <c r="I64" s="104">
        <f t="shared" si="2"/>
        <v>0</v>
      </c>
      <c r="J64" s="39">
        <f t="shared" si="3"/>
        <v>0</v>
      </c>
    </row>
    <row r="65" spans="1:10" ht="15.75" customHeight="1">
      <c r="A65" s="91">
        <v>59</v>
      </c>
      <c r="B65" s="149"/>
      <c r="C65" s="92" t="s">
        <v>17</v>
      </c>
      <c r="D65" s="53"/>
      <c r="E65" s="20">
        <v>2</v>
      </c>
      <c r="F65" s="93"/>
      <c r="G65" s="94"/>
      <c r="H65" s="72">
        <v>2</v>
      </c>
      <c r="I65" s="104">
        <f t="shared" si="2"/>
        <v>0</v>
      </c>
      <c r="J65" s="39">
        <f t="shared" si="3"/>
        <v>0</v>
      </c>
    </row>
    <row r="66" spans="1:10" ht="15.75" customHeight="1">
      <c r="A66" s="91">
        <v>60</v>
      </c>
      <c r="B66" s="149"/>
      <c r="C66" s="92" t="s">
        <v>18</v>
      </c>
      <c r="D66" s="53"/>
      <c r="E66" s="20">
        <v>2</v>
      </c>
      <c r="F66" s="93"/>
      <c r="G66" s="94"/>
      <c r="H66" s="72">
        <v>2</v>
      </c>
      <c r="I66" s="104">
        <f t="shared" si="2"/>
        <v>0</v>
      </c>
      <c r="J66" s="39">
        <f t="shared" si="3"/>
        <v>0</v>
      </c>
    </row>
    <row r="67" spans="1:10" ht="15.75" customHeight="1">
      <c r="A67" s="91">
        <v>61</v>
      </c>
      <c r="B67" s="149"/>
      <c r="C67" s="92" t="s">
        <v>6</v>
      </c>
      <c r="D67" s="53"/>
      <c r="E67" s="20">
        <v>2</v>
      </c>
      <c r="F67" s="93"/>
      <c r="G67" s="94"/>
      <c r="H67" s="72">
        <v>2</v>
      </c>
      <c r="I67" s="104">
        <f t="shared" si="2"/>
        <v>0</v>
      </c>
      <c r="J67" s="39">
        <f t="shared" si="3"/>
        <v>0</v>
      </c>
    </row>
    <row r="68" spans="1:10" ht="15.75" customHeight="1">
      <c r="A68" s="91">
        <v>62</v>
      </c>
      <c r="B68" s="149"/>
      <c r="C68" s="92" t="s">
        <v>3</v>
      </c>
      <c r="D68" s="53"/>
      <c r="E68" s="20">
        <v>2</v>
      </c>
      <c r="F68" s="93"/>
      <c r="G68" s="94"/>
      <c r="H68" s="72">
        <v>2</v>
      </c>
      <c r="I68" s="104">
        <f t="shared" si="2"/>
        <v>0</v>
      </c>
      <c r="J68" s="39">
        <f t="shared" si="3"/>
        <v>0</v>
      </c>
    </row>
    <row r="69" spans="1:10" ht="15.75" customHeight="1">
      <c r="A69" s="91">
        <v>63</v>
      </c>
      <c r="B69" s="149"/>
      <c r="C69" s="92" t="s">
        <v>5</v>
      </c>
      <c r="D69" s="53"/>
      <c r="E69" s="20">
        <v>2</v>
      </c>
      <c r="F69" s="93"/>
      <c r="G69" s="94"/>
      <c r="H69" s="72">
        <v>2</v>
      </c>
      <c r="I69" s="104">
        <f t="shared" si="2"/>
        <v>0</v>
      </c>
      <c r="J69" s="39">
        <f t="shared" si="3"/>
        <v>0</v>
      </c>
    </row>
    <row r="70" spans="1:10" ht="15.75" customHeight="1">
      <c r="A70" s="91">
        <v>64</v>
      </c>
      <c r="B70" s="149"/>
      <c r="C70" s="92" t="s">
        <v>4</v>
      </c>
      <c r="D70" s="53"/>
      <c r="E70" s="20">
        <v>2</v>
      </c>
      <c r="F70" s="93"/>
      <c r="G70" s="94"/>
      <c r="H70" s="72">
        <v>2</v>
      </c>
      <c r="I70" s="104">
        <f t="shared" si="2"/>
        <v>0</v>
      </c>
      <c r="J70" s="39">
        <f t="shared" si="3"/>
        <v>0</v>
      </c>
    </row>
    <row r="71" spans="1:10" ht="15.75" customHeight="1">
      <c r="A71" s="91">
        <v>65</v>
      </c>
      <c r="B71" s="149"/>
      <c r="C71" s="92" t="s">
        <v>55</v>
      </c>
      <c r="D71" s="53"/>
      <c r="E71" s="20">
        <v>2</v>
      </c>
      <c r="F71" s="93"/>
      <c r="G71" s="94"/>
      <c r="H71" s="72">
        <v>2</v>
      </c>
      <c r="I71" s="104">
        <f t="shared" si="2"/>
        <v>0</v>
      </c>
      <c r="J71" s="39">
        <f t="shared" si="3"/>
        <v>0</v>
      </c>
    </row>
    <row r="72" spans="1:10" ht="15.75" customHeight="1">
      <c r="A72" s="91">
        <v>66</v>
      </c>
      <c r="B72" s="149"/>
      <c r="C72" s="92" t="s">
        <v>2</v>
      </c>
      <c r="D72" s="53"/>
      <c r="E72" s="20">
        <v>2</v>
      </c>
      <c r="F72" s="93"/>
      <c r="G72" s="94"/>
      <c r="H72" s="72">
        <v>2</v>
      </c>
      <c r="I72" s="104">
        <f t="shared" si="2"/>
        <v>0</v>
      </c>
      <c r="J72" s="39">
        <f t="shared" si="3"/>
        <v>0</v>
      </c>
    </row>
    <row r="73" spans="1:10" ht="15.75" customHeight="1">
      <c r="A73" s="91">
        <v>67</v>
      </c>
      <c r="B73" s="149"/>
      <c r="C73" s="92" t="s">
        <v>85</v>
      </c>
      <c r="D73" s="53"/>
      <c r="E73" s="20">
        <v>2</v>
      </c>
      <c r="F73" s="93"/>
      <c r="G73" s="94"/>
      <c r="H73" s="72">
        <v>2</v>
      </c>
      <c r="I73" s="104">
        <f t="shared" si="2"/>
        <v>0</v>
      </c>
      <c r="J73" s="39">
        <f t="shared" si="3"/>
        <v>0</v>
      </c>
    </row>
    <row r="74" spans="1:10" ht="15.75" customHeight="1">
      <c r="A74" s="91">
        <v>68</v>
      </c>
      <c r="B74" s="149"/>
      <c r="C74" s="92" t="s">
        <v>21</v>
      </c>
      <c r="D74" s="53"/>
      <c r="E74" s="20">
        <v>2</v>
      </c>
      <c r="F74" s="93"/>
      <c r="G74" s="94"/>
      <c r="H74" s="72">
        <v>2</v>
      </c>
      <c r="I74" s="104">
        <f t="shared" si="2"/>
        <v>0</v>
      </c>
      <c r="J74" s="39">
        <f t="shared" si="3"/>
        <v>0</v>
      </c>
    </row>
    <row r="75" spans="1:10" ht="15.75" customHeight="1" thickBot="1">
      <c r="A75" s="96">
        <v>69</v>
      </c>
      <c r="B75" s="150"/>
      <c r="C75" s="102" t="s">
        <v>22</v>
      </c>
      <c r="D75" s="53"/>
      <c r="E75" s="25">
        <v>2</v>
      </c>
      <c r="F75" s="97"/>
      <c r="G75" s="98"/>
      <c r="H75" s="73">
        <v>2</v>
      </c>
      <c r="I75" s="104">
        <f t="shared" si="2"/>
        <v>0</v>
      </c>
      <c r="J75" s="39">
        <f t="shared" si="3"/>
        <v>0</v>
      </c>
    </row>
    <row r="76" spans="1:10" ht="26.25" customHeight="1" thickBot="1">
      <c r="A76" s="151" t="s">
        <v>86</v>
      </c>
      <c r="B76" s="152"/>
      <c r="C76" s="152"/>
      <c r="D76" s="56"/>
      <c r="E76" s="27"/>
      <c r="F76" s="105"/>
      <c r="G76" s="106"/>
      <c r="H76" s="74"/>
      <c r="I76" s="107"/>
      <c r="J76" s="39">
        <f>4*F76+I76</f>
        <v>0</v>
      </c>
    </row>
    <row r="77" spans="1:10" ht="32.25" customHeight="1">
      <c r="A77" s="108">
        <v>70</v>
      </c>
      <c r="B77" s="154" t="s">
        <v>15</v>
      </c>
      <c r="C77" s="109" t="s">
        <v>87</v>
      </c>
      <c r="D77" s="57"/>
      <c r="E77" s="12">
        <v>3</v>
      </c>
      <c r="F77" s="110"/>
      <c r="G77" s="111"/>
      <c r="H77" s="75">
        <v>3</v>
      </c>
      <c r="I77" s="104">
        <f aca="true" t="shared" si="4" ref="I77:I105">G77*1.5</f>
        <v>0</v>
      </c>
      <c r="J77" s="39">
        <f aca="true" t="shared" si="5" ref="J77:J105">F77*12+I77</f>
        <v>0</v>
      </c>
    </row>
    <row r="78" spans="1:10" ht="33" customHeight="1" thickBot="1">
      <c r="A78" s="112">
        <v>71</v>
      </c>
      <c r="B78" s="145"/>
      <c r="C78" s="113" t="s">
        <v>97</v>
      </c>
      <c r="D78" s="58"/>
      <c r="E78" s="14">
        <v>3</v>
      </c>
      <c r="F78" s="114"/>
      <c r="G78" s="115"/>
      <c r="H78" s="76">
        <v>3</v>
      </c>
      <c r="I78" s="104">
        <f t="shared" si="4"/>
        <v>0</v>
      </c>
      <c r="J78" s="39">
        <f t="shared" si="5"/>
        <v>0</v>
      </c>
    </row>
    <row r="79" spans="1:10" ht="38.25" customHeight="1" thickBot="1">
      <c r="A79" s="116">
        <v>72</v>
      </c>
      <c r="B79" s="79" t="s">
        <v>88</v>
      </c>
      <c r="C79" s="109" t="s">
        <v>89</v>
      </c>
      <c r="D79" s="59"/>
      <c r="E79" s="13">
        <v>3</v>
      </c>
      <c r="F79" s="117"/>
      <c r="G79" s="118"/>
      <c r="H79" s="71">
        <v>3</v>
      </c>
      <c r="I79" s="104">
        <f t="shared" si="4"/>
        <v>0</v>
      </c>
      <c r="J79" s="39">
        <f t="shared" si="5"/>
        <v>0</v>
      </c>
    </row>
    <row r="80" spans="1:10" ht="30" customHeight="1">
      <c r="A80" s="116">
        <v>74</v>
      </c>
      <c r="B80" s="144" t="s">
        <v>16</v>
      </c>
      <c r="C80" s="119" t="s">
        <v>90</v>
      </c>
      <c r="D80" s="59"/>
      <c r="E80" s="13">
        <v>3</v>
      </c>
      <c r="F80" s="117"/>
      <c r="G80" s="118"/>
      <c r="H80" s="71">
        <v>3</v>
      </c>
      <c r="I80" s="104">
        <f t="shared" si="4"/>
        <v>0</v>
      </c>
      <c r="J80" s="39">
        <f t="shared" si="5"/>
        <v>0</v>
      </c>
    </row>
    <row r="81" spans="1:10" ht="41.25" customHeight="1">
      <c r="A81" s="120">
        <v>75</v>
      </c>
      <c r="B81" s="154"/>
      <c r="C81" s="109" t="s">
        <v>91</v>
      </c>
      <c r="D81" s="60"/>
      <c r="E81" s="5">
        <v>3</v>
      </c>
      <c r="F81" s="121"/>
      <c r="G81" s="122"/>
      <c r="H81" s="72">
        <v>3</v>
      </c>
      <c r="I81" s="104">
        <f t="shared" si="4"/>
        <v>0</v>
      </c>
      <c r="J81" s="39">
        <f t="shared" si="5"/>
        <v>0</v>
      </c>
    </row>
    <row r="82" spans="1:10" ht="20.25" customHeight="1">
      <c r="A82" s="123">
        <v>76</v>
      </c>
      <c r="B82" s="154"/>
      <c r="C82" s="124" t="s">
        <v>92</v>
      </c>
      <c r="D82" s="61"/>
      <c r="E82" s="15"/>
      <c r="F82" s="125"/>
      <c r="G82" s="126"/>
      <c r="H82" s="73"/>
      <c r="I82" s="104">
        <f t="shared" si="4"/>
        <v>0</v>
      </c>
      <c r="J82" s="39">
        <f t="shared" si="5"/>
        <v>0</v>
      </c>
    </row>
    <row r="83" spans="1:10" ht="17.25" customHeight="1" thickBot="1">
      <c r="A83" s="112">
        <v>77</v>
      </c>
      <c r="B83" s="145"/>
      <c r="C83" s="113" t="s">
        <v>93</v>
      </c>
      <c r="D83" s="58"/>
      <c r="E83" s="14">
        <v>3</v>
      </c>
      <c r="F83" s="114"/>
      <c r="G83" s="115"/>
      <c r="H83" s="76">
        <v>3</v>
      </c>
      <c r="I83" s="104">
        <f t="shared" si="4"/>
        <v>0</v>
      </c>
      <c r="J83" s="39">
        <f t="shared" si="5"/>
        <v>0</v>
      </c>
    </row>
    <row r="84" spans="1:10" ht="44.25" customHeight="1">
      <c r="A84" s="108">
        <v>78</v>
      </c>
      <c r="B84" s="154" t="s">
        <v>101</v>
      </c>
      <c r="C84" s="109" t="s">
        <v>95</v>
      </c>
      <c r="D84" s="57"/>
      <c r="E84" s="12">
        <v>3</v>
      </c>
      <c r="F84" s="110"/>
      <c r="G84" s="111"/>
      <c r="H84" s="75">
        <v>3</v>
      </c>
      <c r="I84" s="104">
        <f t="shared" si="4"/>
        <v>0</v>
      </c>
      <c r="J84" s="39">
        <f t="shared" si="5"/>
        <v>0</v>
      </c>
    </row>
    <row r="85" spans="1:10" ht="46.5" customHeight="1" thickBot="1">
      <c r="A85" s="120">
        <v>79</v>
      </c>
      <c r="B85" s="154"/>
      <c r="C85" s="109" t="s">
        <v>94</v>
      </c>
      <c r="D85" s="60"/>
      <c r="E85" s="5">
        <v>3</v>
      </c>
      <c r="F85" s="121"/>
      <c r="G85" s="122"/>
      <c r="H85" s="72">
        <v>3</v>
      </c>
      <c r="I85" s="104">
        <f t="shared" si="4"/>
        <v>0</v>
      </c>
      <c r="J85" s="39">
        <f t="shared" si="5"/>
        <v>0</v>
      </c>
    </row>
    <row r="86" spans="1:10" ht="33" customHeight="1">
      <c r="A86" s="116">
        <v>80</v>
      </c>
      <c r="B86" s="144" t="s">
        <v>96</v>
      </c>
      <c r="C86" s="109" t="s">
        <v>98</v>
      </c>
      <c r="D86" s="59"/>
      <c r="E86" s="13">
        <v>3</v>
      </c>
      <c r="F86" s="117"/>
      <c r="G86" s="118"/>
      <c r="H86" s="71">
        <v>3</v>
      </c>
      <c r="I86" s="104">
        <f t="shared" si="4"/>
        <v>0</v>
      </c>
      <c r="J86" s="39">
        <f t="shared" si="5"/>
        <v>0</v>
      </c>
    </row>
    <row r="87" spans="1:10" ht="28.5" customHeight="1" thickBot="1">
      <c r="A87" s="112">
        <v>81</v>
      </c>
      <c r="B87" s="145"/>
      <c r="C87" s="113" t="s">
        <v>99</v>
      </c>
      <c r="D87" s="58"/>
      <c r="E87" s="14">
        <v>3</v>
      </c>
      <c r="F87" s="114"/>
      <c r="G87" s="115"/>
      <c r="H87" s="76">
        <v>3</v>
      </c>
      <c r="I87" s="104">
        <f t="shared" si="4"/>
        <v>0</v>
      </c>
      <c r="J87" s="39">
        <f t="shared" si="5"/>
        <v>0</v>
      </c>
    </row>
    <row r="88" spans="1:10" ht="31.5" customHeight="1">
      <c r="A88" s="116">
        <v>82</v>
      </c>
      <c r="B88" s="144" t="s">
        <v>100</v>
      </c>
      <c r="C88" s="109" t="s">
        <v>98</v>
      </c>
      <c r="D88" s="59"/>
      <c r="E88" s="13">
        <v>3</v>
      </c>
      <c r="F88" s="117"/>
      <c r="G88" s="118"/>
      <c r="H88" s="71">
        <v>3</v>
      </c>
      <c r="I88" s="104">
        <f t="shared" si="4"/>
        <v>0</v>
      </c>
      <c r="J88" s="39">
        <f t="shared" si="5"/>
        <v>0</v>
      </c>
    </row>
    <row r="89" spans="1:10" ht="25.5" customHeight="1" thickBot="1">
      <c r="A89" s="112">
        <v>83</v>
      </c>
      <c r="B89" s="145"/>
      <c r="C89" s="113" t="s">
        <v>99</v>
      </c>
      <c r="D89" s="58"/>
      <c r="E89" s="14">
        <v>3</v>
      </c>
      <c r="F89" s="114"/>
      <c r="G89" s="115"/>
      <c r="H89" s="76">
        <v>3</v>
      </c>
      <c r="I89" s="104">
        <f t="shared" si="4"/>
        <v>0</v>
      </c>
      <c r="J89" s="39">
        <f t="shared" si="5"/>
        <v>0</v>
      </c>
    </row>
    <row r="90" spans="1:10" ht="31.5" customHeight="1">
      <c r="A90" s="116">
        <v>84</v>
      </c>
      <c r="B90" s="144" t="s">
        <v>102</v>
      </c>
      <c r="C90" s="109" t="s">
        <v>98</v>
      </c>
      <c r="D90" s="59"/>
      <c r="E90" s="13">
        <v>3</v>
      </c>
      <c r="F90" s="117"/>
      <c r="G90" s="118"/>
      <c r="H90" s="71">
        <v>3</v>
      </c>
      <c r="I90" s="104">
        <f t="shared" si="4"/>
        <v>0</v>
      </c>
      <c r="J90" s="39">
        <f t="shared" si="5"/>
        <v>0</v>
      </c>
    </row>
    <row r="91" spans="1:10" ht="25.5" customHeight="1" thickBot="1">
      <c r="A91" s="112">
        <v>85</v>
      </c>
      <c r="B91" s="145"/>
      <c r="C91" s="113" t="s">
        <v>99</v>
      </c>
      <c r="D91" s="58"/>
      <c r="E91" s="14">
        <v>3</v>
      </c>
      <c r="F91" s="114"/>
      <c r="G91" s="115"/>
      <c r="H91" s="76">
        <v>3</v>
      </c>
      <c r="I91" s="104">
        <f t="shared" si="4"/>
        <v>0</v>
      </c>
      <c r="J91" s="39">
        <f t="shared" si="5"/>
        <v>0</v>
      </c>
    </row>
    <row r="92" spans="1:10" ht="35.25" customHeight="1">
      <c r="A92" s="116">
        <v>86</v>
      </c>
      <c r="B92" s="144" t="s">
        <v>103</v>
      </c>
      <c r="C92" s="109" t="s">
        <v>98</v>
      </c>
      <c r="D92" s="59"/>
      <c r="E92" s="13">
        <v>3</v>
      </c>
      <c r="F92" s="117"/>
      <c r="G92" s="118"/>
      <c r="H92" s="71">
        <v>3</v>
      </c>
      <c r="I92" s="104">
        <f t="shared" si="4"/>
        <v>0</v>
      </c>
      <c r="J92" s="39">
        <f t="shared" si="5"/>
        <v>0</v>
      </c>
    </row>
    <row r="93" spans="1:10" ht="31.5" customHeight="1" thickBot="1">
      <c r="A93" s="112">
        <v>87</v>
      </c>
      <c r="B93" s="145"/>
      <c r="C93" s="113" t="s">
        <v>99</v>
      </c>
      <c r="D93" s="58"/>
      <c r="E93" s="14">
        <v>3</v>
      </c>
      <c r="F93" s="114"/>
      <c r="G93" s="115"/>
      <c r="H93" s="76">
        <v>3</v>
      </c>
      <c r="I93" s="104">
        <f t="shared" si="4"/>
        <v>0</v>
      </c>
      <c r="J93" s="39">
        <f t="shared" si="5"/>
        <v>0</v>
      </c>
    </row>
    <row r="94" spans="1:10" ht="31.5" customHeight="1">
      <c r="A94" s="116">
        <v>88</v>
      </c>
      <c r="B94" s="144" t="s">
        <v>104</v>
      </c>
      <c r="C94" s="109" t="s">
        <v>98</v>
      </c>
      <c r="D94" s="59"/>
      <c r="E94" s="13">
        <v>3</v>
      </c>
      <c r="F94" s="117"/>
      <c r="G94" s="118"/>
      <c r="H94" s="71">
        <v>3</v>
      </c>
      <c r="I94" s="104">
        <f t="shared" si="4"/>
        <v>0</v>
      </c>
      <c r="J94" s="39">
        <f t="shared" si="5"/>
        <v>0</v>
      </c>
    </row>
    <row r="95" spans="1:10" ht="30" customHeight="1" thickBot="1">
      <c r="A95" s="123">
        <v>89</v>
      </c>
      <c r="B95" s="154"/>
      <c r="C95" s="124" t="s">
        <v>99</v>
      </c>
      <c r="D95" s="61"/>
      <c r="E95" s="15">
        <v>3</v>
      </c>
      <c r="F95" s="125"/>
      <c r="G95" s="126"/>
      <c r="H95" s="73">
        <v>3</v>
      </c>
      <c r="I95" s="104">
        <f t="shared" si="4"/>
        <v>0</v>
      </c>
      <c r="J95" s="39">
        <f t="shared" si="5"/>
        <v>0</v>
      </c>
    </row>
    <row r="96" spans="1:10" ht="25.5" customHeight="1">
      <c r="A96" s="99">
        <v>90</v>
      </c>
      <c r="B96" s="155" t="s">
        <v>105</v>
      </c>
      <c r="C96" s="103" t="s">
        <v>31</v>
      </c>
      <c r="D96" s="55"/>
      <c r="E96" s="22">
        <v>3</v>
      </c>
      <c r="F96" s="100"/>
      <c r="G96" s="101"/>
      <c r="H96" s="71">
        <v>3</v>
      </c>
      <c r="I96" s="104">
        <f t="shared" si="4"/>
        <v>0</v>
      </c>
      <c r="J96" s="39">
        <f t="shared" si="5"/>
        <v>0</v>
      </c>
    </row>
    <row r="97" spans="1:10" ht="25.5" customHeight="1" thickBot="1">
      <c r="A97" s="127">
        <v>91</v>
      </c>
      <c r="B97" s="156"/>
      <c r="C97" s="128" t="s">
        <v>106</v>
      </c>
      <c r="D97" s="62"/>
      <c r="E97" s="23">
        <v>3</v>
      </c>
      <c r="F97" s="129"/>
      <c r="G97" s="130"/>
      <c r="H97" s="76">
        <v>3</v>
      </c>
      <c r="I97" s="104">
        <f t="shared" si="4"/>
        <v>0</v>
      </c>
      <c r="J97" s="39">
        <f t="shared" si="5"/>
        <v>0</v>
      </c>
    </row>
    <row r="98" spans="1:10" ht="30" customHeight="1">
      <c r="A98" s="116">
        <v>92</v>
      </c>
      <c r="B98" s="144" t="s">
        <v>107</v>
      </c>
      <c r="C98" s="119" t="s">
        <v>108</v>
      </c>
      <c r="D98" s="59"/>
      <c r="E98" s="13">
        <v>3</v>
      </c>
      <c r="F98" s="117"/>
      <c r="G98" s="131"/>
      <c r="H98" s="70">
        <v>3</v>
      </c>
      <c r="I98" s="104">
        <f t="shared" si="4"/>
        <v>0</v>
      </c>
      <c r="J98" s="39">
        <f t="shared" si="5"/>
        <v>0</v>
      </c>
    </row>
    <row r="99" spans="1:10" ht="25.5" customHeight="1">
      <c r="A99" s="120">
        <v>93</v>
      </c>
      <c r="B99" s="154"/>
      <c r="C99" s="109" t="s">
        <v>109</v>
      </c>
      <c r="D99" s="60"/>
      <c r="E99" s="5">
        <v>3</v>
      </c>
      <c r="F99" s="121"/>
      <c r="G99" s="132"/>
      <c r="H99" s="68">
        <v>3</v>
      </c>
      <c r="I99" s="104">
        <f t="shared" si="4"/>
        <v>0</v>
      </c>
      <c r="J99" s="39">
        <f t="shared" si="5"/>
        <v>0</v>
      </c>
    </row>
    <row r="100" spans="1:10" ht="27.75" customHeight="1">
      <c r="A100" s="120">
        <v>94</v>
      </c>
      <c r="B100" s="154"/>
      <c r="C100" s="109" t="s">
        <v>110</v>
      </c>
      <c r="D100" s="60"/>
      <c r="E100" s="5">
        <v>3</v>
      </c>
      <c r="F100" s="121"/>
      <c r="G100" s="132"/>
      <c r="H100" s="68">
        <v>3</v>
      </c>
      <c r="I100" s="104">
        <f t="shared" si="4"/>
        <v>0</v>
      </c>
      <c r="J100" s="39">
        <f t="shared" si="5"/>
        <v>0</v>
      </c>
    </row>
    <row r="101" spans="1:10" ht="25.5" customHeight="1">
      <c r="A101" s="120">
        <v>95</v>
      </c>
      <c r="B101" s="154"/>
      <c r="C101" s="109" t="s">
        <v>111</v>
      </c>
      <c r="D101" s="60"/>
      <c r="E101" s="5">
        <v>3</v>
      </c>
      <c r="F101" s="121"/>
      <c r="G101" s="132"/>
      <c r="H101" s="68">
        <v>3</v>
      </c>
      <c r="I101" s="104">
        <f t="shared" si="4"/>
        <v>0</v>
      </c>
      <c r="J101" s="39">
        <f t="shared" si="5"/>
        <v>0</v>
      </c>
    </row>
    <row r="102" spans="1:10" ht="21" customHeight="1">
      <c r="A102" s="120">
        <v>96</v>
      </c>
      <c r="B102" s="154"/>
      <c r="C102" s="133" t="s">
        <v>112</v>
      </c>
      <c r="D102" s="60"/>
      <c r="E102" s="5">
        <v>3</v>
      </c>
      <c r="F102" s="121"/>
      <c r="G102" s="132"/>
      <c r="H102" s="68">
        <v>3</v>
      </c>
      <c r="I102" s="104">
        <f t="shared" si="4"/>
        <v>0</v>
      </c>
      <c r="J102" s="39">
        <f t="shared" si="5"/>
        <v>0</v>
      </c>
    </row>
    <row r="103" spans="1:10" ht="30.75" customHeight="1">
      <c r="A103" s="120">
        <v>97</v>
      </c>
      <c r="B103" s="154"/>
      <c r="C103" s="109" t="s">
        <v>113</v>
      </c>
      <c r="D103" s="60"/>
      <c r="E103" s="5">
        <v>3</v>
      </c>
      <c r="F103" s="121"/>
      <c r="G103" s="132"/>
      <c r="H103" s="68">
        <v>3</v>
      </c>
      <c r="I103" s="104">
        <f t="shared" si="4"/>
        <v>0</v>
      </c>
      <c r="J103" s="39">
        <f t="shared" si="5"/>
        <v>0</v>
      </c>
    </row>
    <row r="104" spans="1:10" ht="30.75" customHeight="1">
      <c r="A104" s="120">
        <v>98</v>
      </c>
      <c r="B104" s="154"/>
      <c r="C104" s="134" t="s">
        <v>114</v>
      </c>
      <c r="D104" s="60"/>
      <c r="E104" s="5">
        <v>3</v>
      </c>
      <c r="F104" s="121"/>
      <c r="G104" s="132"/>
      <c r="H104" s="68">
        <v>3</v>
      </c>
      <c r="I104" s="104">
        <f t="shared" si="4"/>
        <v>0</v>
      </c>
      <c r="J104" s="39">
        <f t="shared" si="5"/>
        <v>0</v>
      </c>
    </row>
    <row r="105" spans="1:10" ht="21" customHeight="1" thickBot="1">
      <c r="A105" s="112">
        <v>99</v>
      </c>
      <c r="B105" s="145"/>
      <c r="C105" s="124" t="s">
        <v>13</v>
      </c>
      <c r="D105" s="61"/>
      <c r="E105" s="15">
        <v>3</v>
      </c>
      <c r="F105" s="125"/>
      <c r="G105" s="135"/>
      <c r="H105" s="69">
        <v>3</v>
      </c>
      <c r="I105" s="136">
        <f t="shared" si="4"/>
        <v>0</v>
      </c>
      <c r="J105" s="63">
        <f t="shared" si="5"/>
        <v>0</v>
      </c>
    </row>
    <row r="106" spans="1:10" ht="23.25" customHeight="1" thickBot="1">
      <c r="A106" s="2"/>
      <c r="B106" s="7"/>
      <c r="C106" s="64" t="s">
        <v>24</v>
      </c>
      <c r="D106" s="77">
        <f>SUM(D7:D105)</f>
        <v>0</v>
      </c>
      <c r="E106" s="65">
        <f>SUM(E7:E105)</f>
        <v>182</v>
      </c>
      <c r="F106" s="65">
        <f>SUM(F7:F105)</f>
        <v>0</v>
      </c>
      <c r="G106" s="66"/>
      <c r="H106" s="65">
        <f>SUM(H7:H105)</f>
        <v>182</v>
      </c>
      <c r="I106" s="65">
        <f>SUM(I7:I105)</f>
        <v>0</v>
      </c>
      <c r="J106" s="78">
        <f>SUM(J7:J105)</f>
        <v>0</v>
      </c>
    </row>
    <row r="107" spans="1:10" ht="38.25" customHeight="1">
      <c r="A107" s="17"/>
      <c r="B107" s="10" t="s">
        <v>20</v>
      </c>
      <c r="C107" s="17"/>
      <c r="D107" s="17"/>
      <c r="E107" s="3"/>
      <c r="F107" s="17"/>
      <c r="G107" s="83"/>
      <c r="H107" s="17"/>
      <c r="I107" s="84"/>
      <c r="J107" s="4"/>
    </row>
    <row r="108" spans="1:10" ht="15" customHeight="1">
      <c r="A108" s="17"/>
      <c r="B108" s="158" t="s">
        <v>59</v>
      </c>
      <c r="C108" s="158"/>
      <c r="D108" s="158"/>
      <c r="E108" s="158"/>
      <c r="F108" s="158"/>
      <c r="G108" s="158"/>
      <c r="H108" s="158"/>
      <c r="I108" s="158"/>
      <c r="J108" s="158"/>
    </row>
    <row r="109" spans="1:10" ht="15" customHeight="1">
      <c r="A109" s="17"/>
      <c r="B109" s="158" t="s">
        <v>60</v>
      </c>
      <c r="C109" s="158"/>
      <c r="D109" s="158"/>
      <c r="E109" s="158"/>
      <c r="F109" s="158"/>
      <c r="G109" s="158"/>
      <c r="H109" s="158"/>
      <c r="I109" s="158"/>
      <c r="J109" s="158"/>
    </row>
    <row r="110" spans="1:10" ht="15" customHeight="1">
      <c r="A110" s="17"/>
      <c r="B110" s="158" t="s">
        <v>61</v>
      </c>
      <c r="C110" s="158"/>
      <c r="D110" s="158"/>
      <c r="E110" s="158"/>
      <c r="F110" s="158"/>
      <c r="G110" s="158"/>
      <c r="H110" s="158"/>
      <c r="I110" s="158"/>
      <c r="J110" s="158"/>
    </row>
    <row r="111" spans="1:10" ht="33.75" customHeight="1">
      <c r="A111" s="38" t="s">
        <v>122</v>
      </c>
      <c r="B111" s="31"/>
      <c r="C111" s="31"/>
      <c r="D111" s="31"/>
      <c r="E111" s="31"/>
      <c r="F111" s="31"/>
      <c r="G111" s="35"/>
      <c r="H111" s="31"/>
      <c r="I111" s="37"/>
      <c r="J111" s="31"/>
    </row>
    <row r="112" spans="1:10" ht="41.25" customHeight="1">
      <c r="A112" s="29" t="s">
        <v>116</v>
      </c>
      <c r="B112" s="10"/>
      <c r="C112" s="17"/>
      <c r="D112" s="17"/>
      <c r="F112" s="17"/>
      <c r="G112" s="83"/>
      <c r="H112" s="17"/>
      <c r="I112" s="84"/>
      <c r="J112" s="84"/>
    </row>
    <row r="113" spans="1:10" ht="27.75" customHeight="1">
      <c r="A113" s="17"/>
      <c r="B113" s="10"/>
      <c r="C113" s="30" t="s">
        <v>11</v>
      </c>
      <c r="D113" s="17"/>
      <c r="F113" s="17"/>
      <c r="G113" s="83"/>
      <c r="H113" s="17"/>
      <c r="I113" s="84" t="s">
        <v>120</v>
      </c>
      <c r="J113" s="84"/>
    </row>
    <row r="114" spans="3:9" ht="21.75" customHeight="1">
      <c r="C114" s="157" t="s">
        <v>115</v>
      </c>
      <c r="D114" s="157"/>
      <c r="I114" s="138" t="s">
        <v>121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B96:B97"/>
    <mergeCell ref="B94:B95"/>
    <mergeCell ref="C114:D114"/>
    <mergeCell ref="B110:J110"/>
    <mergeCell ref="B98:B105"/>
    <mergeCell ref="B108:J108"/>
    <mergeCell ref="B109:J109"/>
    <mergeCell ref="B90:B91"/>
    <mergeCell ref="B92:B93"/>
    <mergeCell ref="B84:B85"/>
    <mergeCell ref="B77:B78"/>
    <mergeCell ref="B80:B83"/>
    <mergeCell ref="B88:B89"/>
    <mergeCell ref="F5:J5"/>
    <mergeCell ref="B7:B16"/>
    <mergeCell ref="B86:B87"/>
    <mergeCell ref="B20:B46"/>
    <mergeCell ref="B47:B75"/>
    <mergeCell ref="A76:C76"/>
    <mergeCell ref="D5:E5"/>
  </mergeCells>
  <printOptions/>
  <pageMargins left="0.45" right="0.25" top="0.35" bottom="0.94" header="0.89" footer="0.47"/>
  <pageSetup horizontalDpi="600" verticalDpi="600" orientation="portrait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MIchim</cp:lastModifiedBy>
  <cp:lastPrinted>2016-07-01T08:50:54Z</cp:lastPrinted>
  <dcterms:created xsi:type="dcterms:W3CDTF">2008-03-03T06:14:30Z</dcterms:created>
  <dcterms:modified xsi:type="dcterms:W3CDTF">2018-04-02T15:57:40Z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