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10560" activeTab="0"/>
  </bookViews>
  <sheets>
    <sheet name="Clin_SEP2022" sheetId="1" r:id="rId1"/>
  </sheets>
  <definedNames>
    <definedName name="_xlnm.Print_Area" localSheetId="0">'Clin_SEP2022'!$A$1:$I$47</definedName>
  </definedNames>
  <calcPr fullCalcOnLoad="1"/>
</workbook>
</file>

<file path=xl/sharedStrings.xml><?xml version="1.0" encoding="utf-8"?>
<sst xmlns="http://schemas.openxmlformats.org/spreadsheetml/2006/main" count="45" uniqueCount="45">
  <si>
    <t>CASA DE ASIGURĂRI DE SĂNĂTATE A JUDEȚULUI BRĂILA</t>
  </si>
  <si>
    <t>SITUAȚIA PLĂȚILOR PENTRU AMBULATORIUL DE SPECIALITATE CLINIC</t>
  </si>
  <si>
    <t>pe luna SEPTEMBRIE 2022</t>
  </si>
  <si>
    <t>NR. CRT.</t>
  </si>
  <si>
    <t>C.U.I.</t>
  </si>
  <si>
    <t>FURNIZOR</t>
  </si>
  <si>
    <t>Nr .puncte validate</t>
  </si>
  <si>
    <t>Valoare puncte validate(4 lei / pct)</t>
  </si>
  <si>
    <t>Nr. puncte servicii conexe</t>
  </si>
  <si>
    <t>Valoare servicii conexe (4 lei / pct.)</t>
  </si>
  <si>
    <t>ACCEPTAT LA PLATĂ</t>
  </si>
  <si>
    <t xml:space="preserve">            CABINETE</t>
  </si>
  <si>
    <t>S.C. ACTA MEDICA S.R.L. - DR.ANUȚOIU RALUCA</t>
  </si>
  <si>
    <t>S.C. BANICĂ ET CO S.N.C. - DR.BĂNICĂ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</si>
  <si>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</si>
  <si>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</si>
  <si>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</si>
  <si>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</si>
  <si>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</si>
  <si>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</si>
  <si>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</si>
  <si>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</si>
  <si>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</si>
  <si>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</si>
  <si>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</si>
  <si>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</si>
  <si>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C.M.I.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</si>
  <si>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</si>
  <si>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</si>
  <si>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</si>
  <si>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</si>
  <si>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</si>
  <si>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</si>
  <si>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</si>
  <si>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</si>
  <si>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</t>
  </si>
  <si>
    <t>SPITALUL FĂUREI</t>
  </si>
  <si>
    <t>SPITALUL DE PNEUMOFTIZIOLOGIE</t>
  </si>
  <si>
    <t>SC VENEȚIA MEDICAL SRL</t>
  </si>
  <si>
    <t>Total AMBULATORII SPITALE</t>
  </si>
  <si>
    <t>CMI DR. DELICOTE MARIA - ctr clinic</t>
  </si>
  <si>
    <t>TBRCM LACU-SĂRAT - ctr clinic</t>
  </si>
  <si>
    <t xml:space="preserve">Total </t>
  </si>
  <si>
    <t>AMBULATORIUL DE SPECIALITATE-SPECIALITATEA MEDICINA FIZICA SI DE REABILITARE</t>
  </si>
  <si>
    <t>AMBULATORII CLINICE SPITALE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</si>
</sst>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B1">
      <selection activeCell="H2" sqref="H2"/>
    </sheetView>
  </sheetViews>
  <sheetFormatPr defaultColWidth="9.140625" defaultRowHeight="12.75"/>
  <cols>
    <col min="1" max="1" width="1.28515625" style="52" hidden="1" customWidth="1"/>
    <col min="2" max="2" width="5.421875" style="58" customWidth="1"/>
    <col min="3" max="3" width="9.57421875" style="58" customWidth="1"/>
    <col min="4" max="4" width="42.57421875" style="59" customWidth="1"/>
    <col min="5" max="5" width="11.140625" style="59" customWidth="1"/>
    <col min="6" max="6" width="14.140625" style="59" customWidth="1"/>
    <col min="7" max="7" width="13.00390625" style="59" customWidth="1"/>
    <col min="8" max="8" width="16.00390625" style="61" customWidth="1"/>
    <col min="9" max="9" width="13.8515625" style="59" customWidth="1"/>
    <col min="10" max="16384" width="9.140625" style="58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2" customFormat="1" ht="15" customHeight="1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7" customFormat="1" ht="13.5" customHeight="1">
      <c r="A7" s="14"/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2:9" s="17" customFormat="1" ht="38.25" customHeight="1" thickBot="1">
      <c r="B8" s="18"/>
      <c r="C8" s="18"/>
      <c r="D8" s="18"/>
      <c r="E8" s="19"/>
      <c r="F8" s="19"/>
      <c r="G8" s="19"/>
      <c r="H8" s="19"/>
      <c r="I8" s="19"/>
    </row>
    <row r="9" spans="2:9" s="12" customFormat="1" ht="14.25" customHeight="1" thickBot="1">
      <c r="B9" s="20" t="s">
        <v>11</v>
      </c>
      <c r="C9" s="21"/>
      <c r="D9" s="21"/>
      <c r="E9" s="21"/>
      <c r="F9" s="21"/>
      <c r="G9" s="21"/>
      <c r="H9" s="21"/>
      <c r="I9" s="21"/>
    </row>
    <row r="10" spans="2:9" s="12" customFormat="1" ht="26.25" customHeight="1">
      <c r="B10" s="22">
        <v>1</v>
      </c>
      <c r="C10" s="23">
        <v>8012248</v>
      </c>
      <c r="D10" s="23" t="s">
        <v>12</v>
      </c>
      <c r="E10" s="24">
        <v>6852</v>
      </c>
      <c r="F10" s="24">
        <f aca="true" t="shared" si="0" ref="F10:F30">ROUND(E10*4,2)</f>
        <v>27408</v>
      </c>
      <c r="G10" s="24"/>
      <c r="H10" s="24">
        <f aca="true" t="shared" si="1" ref="H10:H30">ROUND(G10*4,2)</f>
        <v>0</v>
      </c>
      <c r="I10" s="24">
        <f aca="true" t="shared" si="2" ref="I10:I30">F10+H10</f>
        <v>27408</v>
      </c>
    </row>
    <row r="11" spans="2:9" s="12" customFormat="1" ht="27" customHeight="1">
      <c r="B11" s="25">
        <v>2</v>
      </c>
      <c r="C11" s="25">
        <v>3530109</v>
      </c>
      <c r="D11" s="26" t="s">
        <v>13</v>
      </c>
      <c r="E11" s="27">
        <v>10054.2</v>
      </c>
      <c r="F11" s="28">
        <f t="shared" si="0"/>
        <v>40216.8</v>
      </c>
      <c r="G11" s="29"/>
      <c r="H11" s="28">
        <f t="shared" si="1"/>
        <v>0</v>
      </c>
      <c r="I11" s="28">
        <f t="shared" si="2"/>
        <v>40216.8</v>
      </c>
    </row>
    <row r="12" spans="2:9" s="12" customFormat="1" ht="15.75" customHeight="1">
      <c r="B12" s="25">
        <v>3</v>
      </c>
      <c r="C12" s="25">
        <v>33298486</v>
      </c>
      <c r="D12" s="26" t="s">
        <v>14</v>
      </c>
      <c r="E12" s="28">
        <v>1134.4</v>
      </c>
      <c r="F12" s="28">
        <f t="shared" si="0"/>
        <v>4537.6</v>
      </c>
      <c r="G12" s="29"/>
      <c r="H12" s="28">
        <f t="shared" si="1"/>
        <v>0</v>
      </c>
      <c r="I12" s="28">
        <f t="shared" si="2"/>
        <v>4537.6</v>
      </c>
    </row>
    <row r="13" spans="2:9" s="12" customFormat="1" ht="15.75" customHeight="1">
      <c r="B13" s="25">
        <v>4</v>
      </c>
      <c r="C13" s="25">
        <v>42566782</v>
      </c>
      <c r="D13" s="26" t="s">
        <v>15</v>
      </c>
      <c r="E13" s="28">
        <v>4181.76</v>
      </c>
      <c r="F13" s="28">
        <f t="shared" si="0"/>
        <v>16727.04</v>
      </c>
      <c r="G13" s="29"/>
      <c r="H13" s="28">
        <f t="shared" si="1"/>
        <v>0</v>
      </c>
      <c r="I13" s="28">
        <f t="shared" si="2"/>
        <v>16727.04</v>
      </c>
    </row>
    <row r="14" spans="2:9" s="12" customFormat="1" ht="25.5" customHeight="1">
      <c r="B14" s="25">
        <v>5</v>
      </c>
      <c r="C14" s="25">
        <v>39133355</v>
      </c>
      <c r="D14" s="26" t="s">
        <v>16</v>
      </c>
      <c r="E14" s="28">
        <v>12069.6</v>
      </c>
      <c r="F14" s="28">
        <f t="shared" si="0"/>
        <v>48278.4</v>
      </c>
      <c r="G14" s="29"/>
      <c r="H14" s="28">
        <f t="shared" si="1"/>
        <v>0</v>
      </c>
      <c r="I14" s="28">
        <f t="shared" si="2"/>
        <v>48278.4</v>
      </c>
    </row>
    <row r="15" spans="2:9" s="12" customFormat="1" ht="26.25" customHeight="1">
      <c r="B15" s="30">
        <v>6</v>
      </c>
      <c r="C15" s="25">
        <v>14624330</v>
      </c>
      <c r="D15" s="26" t="s">
        <v>17</v>
      </c>
      <c r="E15" s="28">
        <v>8690.4</v>
      </c>
      <c r="F15" s="28">
        <f t="shared" si="0"/>
        <v>34761.6</v>
      </c>
      <c r="G15" s="29"/>
      <c r="H15" s="28">
        <f t="shared" si="1"/>
        <v>0</v>
      </c>
      <c r="I15" s="28">
        <f t="shared" si="2"/>
        <v>34761.6</v>
      </c>
    </row>
    <row r="16" spans="2:9" s="12" customFormat="1" ht="15.75" customHeight="1">
      <c r="B16" s="25">
        <v>7</v>
      </c>
      <c r="C16" s="25">
        <v>19663896</v>
      </c>
      <c r="D16" s="26" t="s">
        <v>18</v>
      </c>
      <c r="E16" s="28">
        <v>8345.76</v>
      </c>
      <c r="F16" s="28">
        <f t="shared" si="0"/>
        <v>33383.04</v>
      </c>
      <c r="G16" s="29"/>
      <c r="H16" s="28">
        <f t="shared" si="1"/>
        <v>0</v>
      </c>
      <c r="I16" s="28">
        <f t="shared" si="2"/>
        <v>33383.04</v>
      </c>
    </row>
    <row r="17" spans="2:9" s="12" customFormat="1" ht="15.75" customHeight="1">
      <c r="B17" s="25">
        <v>8</v>
      </c>
      <c r="C17" s="25">
        <v>20185922</v>
      </c>
      <c r="D17" s="26" t="s">
        <v>19</v>
      </c>
      <c r="E17" s="28">
        <v>7124.16</v>
      </c>
      <c r="F17" s="28">
        <f t="shared" si="0"/>
        <v>28496.64</v>
      </c>
      <c r="G17" s="29"/>
      <c r="H17" s="28">
        <f t="shared" si="1"/>
        <v>0</v>
      </c>
      <c r="I17" s="28">
        <f t="shared" si="2"/>
        <v>28496.64</v>
      </c>
    </row>
    <row r="18" spans="2:9" s="12" customFormat="1" ht="26.25" customHeight="1">
      <c r="B18" s="30">
        <v>9</v>
      </c>
      <c r="C18" s="30">
        <v>35768665</v>
      </c>
      <c r="D18" s="31" t="s">
        <v>20</v>
      </c>
      <c r="E18" s="27">
        <v>6376</v>
      </c>
      <c r="F18" s="28">
        <f t="shared" si="0"/>
        <v>25504</v>
      </c>
      <c r="G18" s="32"/>
      <c r="H18" s="28">
        <f t="shared" si="1"/>
        <v>0</v>
      </c>
      <c r="I18" s="27">
        <f t="shared" si="2"/>
        <v>25504</v>
      </c>
    </row>
    <row r="19" spans="1:9" s="33" customFormat="1" ht="15.75" customHeight="1">
      <c r="A19" s="12"/>
      <c r="B19" s="30">
        <v>10</v>
      </c>
      <c r="C19" s="25">
        <v>20610968</v>
      </c>
      <c r="D19" s="26" t="s">
        <v>21</v>
      </c>
      <c r="E19" s="28">
        <v>3356.64</v>
      </c>
      <c r="F19" s="28">
        <f t="shared" si="0"/>
        <v>13426.56</v>
      </c>
      <c r="G19" s="29"/>
      <c r="H19" s="28">
        <f t="shared" si="1"/>
        <v>0</v>
      </c>
      <c r="I19" s="28">
        <f t="shared" si="2"/>
        <v>13426.56</v>
      </c>
    </row>
    <row r="20" spans="2:9" s="12" customFormat="1" ht="15.75" customHeight="1">
      <c r="B20" s="25">
        <v>11</v>
      </c>
      <c r="C20" s="25">
        <v>14707177</v>
      </c>
      <c r="D20" s="26" t="s">
        <v>22</v>
      </c>
      <c r="E20" s="28">
        <v>8073.5</v>
      </c>
      <c r="F20" s="28">
        <f t="shared" si="0"/>
        <v>32294</v>
      </c>
      <c r="G20" s="29"/>
      <c r="H20" s="28">
        <f t="shared" si="1"/>
        <v>0</v>
      </c>
      <c r="I20" s="28">
        <f t="shared" si="2"/>
        <v>32294</v>
      </c>
    </row>
    <row r="21" spans="2:9" s="12" customFormat="1" ht="15.75" customHeight="1">
      <c r="B21" s="25">
        <v>12</v>
      </c>
      <c r="C21" s="25">
        <v>20185906</v>
      </c>
      <c r="D21" s="26" t="s">
        <v>23</v>
      </c>
      <c r="E21" s="28">
        <v>14171.04</v>
      </c>
      <c r="F21" s="28">
        <f t="shared" si="0"/>
        <v>56684.16</v>
      </c>
      <c r="G21" s="29"/>
      <c r="H21" s="28">
        <f t="shared" si="1"/>
        <v>0</v>
      </c>
      <c r="I21" s="28">
        <f t="shared" si="2"/>
        <v>56684.16</v>
      </c>
    </row>
    <row r="22" spans="2:9" s="12" customFormat="1" ht="23.25" customHeight="1">
      <c r="B22" s="25">
        <v>13</v>
      </c>
      <c r="C22" s="25">
        <v>19663837</v>
      </c>
      <c r="D22" s="26" t="s">
        <v>24</v>
      </c>
      <c r="E22" s="28">
        <v>8130</v>
      </c>
      <c r="F22" s="28">
        <f t="shared" si="0"/>
        <v>32520</v>
      </c>
      <c r="G22" s="29"/>
      <c r="H22" s="28">
        <f t="shared" si="1"/>
        <v>0</v>
      </c>
      <c r="I22" s="28">
        <f t="shared" si="2"/>
        <v>32520</v>
      </c>
    </row>
    <row r="23" spans="2:9" s="12" customFormat="1" ht="24.75" customHeight="1">
      <c r="B23" s="30">
        <v>14</v>
      </c>
      <c r="C23" s="25">
        <v>37981936</v>
      </c>
      <c r="D23" s="26" t="s">
        <v>25</v>
      </c>
      <c r="E23" s="28">
        <v>12640.6</v>
      </c>
      <c r="F23" s="28">
        <f t="shared" si="0"/>
        <v>50562.4</v>
      </c>
      <c r="G23" s="29"/>
      <c r="H23" s="28">
        <f t="shared" si="1"/>
        <v>0</v>
      </c>
      <c r="I23" s="28">
        <f t="shared" si="2"/>
        <v>50562.4</v>
      </c>
    </row>
    <row r="24" spans="2:9" s="33" customFormat="1" ht="15.75" customHeight="1">
      <c r="B24" s="25">
        <v>15</v>
      </c>
      <c r="C24" s="25">
        <v>32964586</v>
      </c>
      <c r="D24" s="26" t="s">
        <v>26</v>
      </c>
      <c r="E24" s="28">
        <v>25230</v>
      </c>
      <c r="F24" s="28">
        <f t="shared" si="0"/>
        <v>100920</v>
      </c>
      <c r="G24" s="29"/>
      <c r="H24" s="28">
        <f t="shared" si="1"/>
        <v>0</v>
      </c>
      <c r="I24" s="28">
        <f t="shared" si="2"/>
        <v>100920</v>
      </c>
    </row>
    <row r="25" spans="2:9" s="33" customFormat="1" ht="15.75" customHeight="1">
      <c r="B25" s="25">
        <v>16</v>
      </c>
      <c r="C25" s="25">
        <v>39068982</v>
      </c>
      <c r="D25" s="26" t="s">
        <v>27</v>
      </c>
      <c r="E25" s="28">
        <v>4228</v>
      </c>
      <c r="F25" s="28">
        <f t="shared" si="0"/>
        <v>16912</v>
      </c>
      <c r="G25" s="29"/>
      <c r="H25" s="28">
        <f t="shared" si="1"/>
        <v>0</v>
      </c>
      <c r="I25" s="28">
        <f t="shared" si="2"/>
        <v>16912</v>
      </c>
    </row>
    <row r="26" spans="2:9" s="33" customFormat="1" ht="15.75" customHeight="1">
      <c r="B26" s="25">
        <v>17</v>
      </c>
      <c r="C26" s="30">
        <v>40183381</v>
      </c>
      <c r="D26" s="31" t="s">
        <v>28</v>
      </c>
      <c r="E26" s="28">
        <v>12881.28</v>
      </c>
      <c r="F26" s="28">
        <f t="shared" si="0"/>
        <v>51525.12</v>
      </c>
      <c r="G26" s="29"/>
      <c r="H26" s="28">
        <f t="shared" si="1"/>
        <v>0</v>
      </c>
      <c r="I26" s="28">
        <f t="shared" si="2"/>
        <v>51525.12</v>
      </c>
    </row>
    <row r="27" spans="2:9" s="12" customFormat="1" ht="19.5" customHeight="1">
      <c r="B27" s="25">
        <v>18</v>
      </c>
      <c r="C27" s="25">
        <v>25934329</v>
      </c>
      <c r="D27" s="34" t="s">
        <v>29</v>
      </c>
      <c r="E27" s="28">
        <v>436.8</v>
      </c>
      <c r="F27" s="28">
        <f t="shared" si="0"/>
        <v>1747.2</v>
      </c>
      <c r="G27" s="29"/>
      <c r="H27" s="28">
        <f t="shared" si="1"/>
        <v>0</v>
      </c>
      <c r="I27" s="28">
        <f t="shared" si="2"/>
        <v>1747.2</v>
      </c>
    </row>
    <row r="28" spans="2:9" s="12" customFormat="1" ht="18.75" customHeight="1">
      <c r="B28" s="25">
        <v>19</v>
      </c>
      <c r="C28" s="35">
        <v>8422035</v>
      </c>
      <c r="D28" s="36" t="s">
        <v>30</v>
      </c>
      <c r="E28" s="37">
        <v>5154</v>
      </c>
      <c r="F28" s="37">
        <f t="shared" si="0"/>
        <v>20616</v>
      </c>
      <c r="G28" s="38">
        <v>120</v>
      </c>
      <c r="H28" s="37">
        <f t="shared" si="1"/>
        <v>480</v>
      </c>
      <c r="I28" s="37">
        <f t="shared" si="2"/>
        <v>21096</v>
      </c>
    </row>
    <row r="29" spans="2:9" s="12" customFormat="1" ht="18.75" customHeight="1">
      <c r="B29" s="35">
        <v>20</v>
      </c>
      <c r="C29" s="35">
        <v>43501790</v>
      </c>
      <c r="D29" s="36" t="s">
        <v>31</v>
      </c>
      <c r="E29" s="37">
        <v>14101.2</v>
      </c>
      <c r="F29" s="37">
        <f t="shared" si="0"/>
        <v>56404.8</v>
      </c>
      <c r="G29" s="38"/>
      <c r="H29" s="37">
        <f t="shared" si="1"/>
        <v>0</v>
      </c>
      <c r="I29" s="37">
        <f t="shared" si="2"/>
        <v>56404.8</v>
      </c>
    </row>
    <row r="30" spans="2:9" s="12" customFormat="1" ht="18.75" customHeight="1" thickBot="1">
      <c r="B30" s="39">
        <v>21</v>
      </c>
      <c r="C30" s="39">
        <v>41937378</v>
      </c>
      <c r="D30" s="40" t="s">
        <v>32</v>
      </c>
      <c r="E30" s="41">
        <v>8970.7</v>
      </c>
      <c r="F30" s="41">
        <f t="shared" si="0"/>
        <v>35882.8</v>
      </c>
      <c r="G30" s="42"/>
      <c r="H30" s="41">
        <f t="shared" si="1"/>
        <v>0</v>
      </c>
      <c r="I30" s="41">
        <f t="shared" si="2"/>
        <v>35882.8</v>
      </c>
    </row>
    <row r="31" spans="2:9" s="12" customFormat="1" ht="17.25" customHeight="1" thickBot="1">
      <c r="B31" s="43" t="s">
        <v>33</v>
      </c>
      <c r="C31" s="44"/>
      <c r="D31" s="45"/>
      <c r="E31" s="46">
        <f>SUM(E10:E30)</f>
        <v>182202.04</v>
      </c>
      <c r="F31" s="46">
        <f>SUM(F10:F30)</f>
        <v>728808.16</v>
      </c>
      <c r="G31" s="46">
        <f>SUM(G10:G30)</f>
        <v>120</v>
      </c>
      <c r="H31" s="46">
        <f>SUM(H10:H30)</f>
        <v>480</v>
      </c>
      <c r="I31" s="46">
        <f>SUM(I10:I30)</f>
        <v>729288.16</v>
      </c>
    </row>
    <row r="32" spans="1:9" s="12" customFormat="1" ht="8.25" customHeight="1">
      <c r="A32" s="33"/>
      <c r="B32" s="14"/>
      <c r="C32" s="47"/>
      <c r="D32" s="48"/>
      <c r="E32" s="49"/>
      <c r="F32" s="49"/>
      <c r="G32" s="50"/>
      <c r="H32" s="51"/>
      <c r="I32" s="49"/>
    </row>
    <row r="33" spans="1:9" s="57" customFormat="1" ht="6.75" customHeight="1">
      <c r="A33" s="52"/>
      <c r="B33" s="53"/>
      <c r="C33" s="53"/>
      <c r="D33" s="54"/>
      <c r="E33" s="54"/>
      <c r="F33" s="55"/>
      <c r="G33" s="55"/>
      <c r="H33" s="56"/>
      <c r="I33" s="55"/>
    </row>
    <row r="34" spans="2:9" ht="15.75" thickBot="1">
      <c r="B34" s="74" t="s">
        <v>44</v>
      </c>
      <c r="C34" s="74"/>
      <c r="D34" s="74"/>
      <c r="G34" s="60"/>
      <c r="H34" s="60"/>
      <c r="I34" s="58"/>
    </row>
    <row r="35" spans="2:9" s="17" customFormat="1" ht="16.5" customHeight="1">
      <c r="B35" s="22">
        <v>1</v>
      </c>
      <c r="C35" s="22">
        <v>4342863</v>
      </c>
      <c r="D35" s="23" t="s">
        <v>34</v>
      </c>
      <c r="E35" s="24">
        <v>125199.37</v>
      </c>
      <c r="F35" s="62">
        <f>ROUND(E35*4,2)</f>
        <v>500797.48</v>
      </c>
      <c r="G35" s="63">
        <v>3570</v>
      </c>
      <c r="H35" s="64">
        <f>ROUND(G35*4,2)</f>
        <v>14280</v>
      </c>
      <c r="I35" s="64">
        <f>F35+H35</f>
        <v>515077.48</v>
      </c>
    </row>
    <row r="36" spans="2:9" s="12" customFormat="1" ht="15.75" customHeight="1">
      <c r="B36" s="65">
        <v>2</v>
      </c>
      <c r="C36" s="65">
        <v>14984313</v>
      </c>
      <c r="D36" s="66" t="s">
        <v>35</v>
      </c>
      <c r="E36" s="67">
        <v>23763.6</v>
      </c>
      <c r="F36" s="67">
        <f>ROUND(E36*4,2)</f>
        <v>95054.4</v>
      </c>
      <c r="G36" s="68">
        <v>6870</v>
      </c>
      <c r="H36" s="67">
        <f>ROUND(G36*4,2)</f>
        <v>27480</v>
      </c>
      <c r="I36" s="67">
        <f>F36+H36</f>
        <v>122534.4</v>
      </c>
    </row>
    <row r="37" spans="2:9" s="12" customFormat="1" ht="15.75" customHeight="1">
      <c r="B37" s="25">
        <v>3</v>
      </c>
      <c r="C37" s="25">
        <v>4721239</v>
      </c>
      <c r="D37" s="66" t="s">
        <v>36</v>
      </c>
      <c r="E37" s="67">
        <v>14667.98</v>
      </c>
      <c r="F37" s="67">
        <f>ROUND(E37*4,2)</f>
        <v>58671.92</v>
      </c>
      <c r="G37" s="69"/>
      <c r="H37" s="67">
        <f>ROUND(G37*4,2)</f>
        <v>0</v>
      </c>
      <c r="I37" s="67">
        <f>F37+H37</f>
        <v>58671.92</v>
      </c>
    </row>
    <row r="38" spans="2:9" s="12" customFormat="1" ht="15.75" customHeight="1">
      <c r="B38" s="25">
        <v>4</v>
      </c>
      <c r="C38" s="65">
        <v>11333442</v>
      </c>
      <c r="D38" s="66" t="s">
        <v>37</v>
      </c>
      <c r="E38" s="67">
        <v>20654.88</v>
      </c>
      <c r="F38" s="67">
        <f>ROUND(E38*4,2)</f>
        <v>82619.52</v>
      </c>
      <c r="G38" s="69"/>
      <c r="H38" s="67">
        <f>ROUND(G38*4,2)</f>
        <v>0</v>
      </c>
      <c r="I38" s="67">
        <f>F38+H38</f>
        <v>82619.52</v>
      </c>
    </row>
    <row r="39" spans="2:9" s="12" customFormat="1" ht="15.75" customHeight="1" thickBot="1">
      <c r="B39" s="39">
        <v>5</v>
      </c>
      <c r="C39" s="70">
        <v>7964100</v>
      </c>
      <c r="D39" s="71" t="s">
        <v>38</v>
      </c>
      <c r="E39" s="72">
        <v>39363.72</v>
      </c>
      <c r="F39" s="72">
        <f>ROUND(E39*4,2)</f>
        <v>157454.88</v>
      </c>
      <c r="G39" s="73"/>
      <c r="H39" s="72">
        <f>ROUND(G39*4,2)</f>
        <v>0</v>
      </c>
      <c r="I39" s="72">
        <f>F39+H39</f>
        <v>157454.88</v>
      </c>
    </row>
    <row r="40" spans="2:9" s="12" customFormat="1" ht="17.25" customHeight="1" thickBot="1">
      <c r="B40" s="43" t="s">
        <v>39</v>
      </c>
      <c r="C40" s="44"/>
      <c r="D40" s="45"/>
      <c r="E40" s="46">
        <f>SUM(E35:E39)</f>
        <v>223649.55000000002</v>
      </c>
      <c r="F40" s="46">
        <f>SUM(F35:F39)</f>
        <v>894598.2000000001</v>
      </c>
      <c r="G40" s="46">
        <f>SUM(G35:G39)</f>
        <v>10440</v>
      </c>
      <c r="H40" s="46">
        <f>SUM(H35:H39)</f>
        <v>41760</v>
      </c>
      <c r="I40" s="46">
        <f>SUM(I35:I39)</f>
        <v>936358.2000000001</v>
      </c>
    </row>
    <row r="43" spans="2:9" ht="13.5" thickBot="1">
      <c r="B43" s="12" t="s">
        <v>43</v>
      </c>
      <c r="I43" s="58"/>
    </row>
    <row r="44" spans="2:9" s="17" customFormat="1" ht="16.5" customHeight="1">
      <c r="B44" s="22">
        <v>1</v>
      </c>
      <c r="C44" s="22">
        <v>20100365</v>
      </c>
      <c r="D44" s="23" t="s">
        <v>40</v>
      </c>
      <c r="E44" s="24">
        <v>8570.6</v>
      </c>
      <c r="F44" s="62">
        <f>ROUND(E44*4,2)</f>
        <v>34282.4</v>
      </c>
      <c r="G44" s="63"/>
      <c r="H44" s="64">
        <f>ROUND(G44*4,2)</f>
        <v>0</v>
      </c>
      <c r="I44" s="64">
        <f>F44+H44</f>
        <v>34282.4</v>
      </c>
    </row>
    <row r="45" spans="2:9" s="12" customFormat="1" ht="15.75" customHeight="1" thickBot="1">
      <c r="B45" s="39">
        <v>2</v>
      </c>
      <c r="C45" s="70">
        <v>15644549</v>
      </c>
      <c r="D45" s="71" t="s">
        <v>41</v>
      </c>
      <c r="E45" s="72">
        <v>7043.44</v>
      </c>
      <c r="F45" s="72">
        <f>ROUND(E45*4,2)</f>
        <v>28173.76</v>
      </c>
      <c r="G45" s="73">
        <v>1260</v>
      </c>
      <c r="H45" s="72">
        <f>ROUND(G45*4,2)</f>
        <v>5040</v>
      </c>
      <c r="I45" s="72">
        <f>F45+H45</f>
        <v>33213.759999999995</v>
      </c>
    </row>
    <row r="46" spans="2:9" s="12" customFormat="1" ht="17.25" customHeight="1" thickBot="1">
      <c r="B46" s="43" t="s">
        <v>42</v>
      </c>
      <c r="C46" s="44"/>
      <c r="D46" s="45"/>
      <c r="E46" s="46">
        <f>SUM(E44:E45)</f>
        <v>15614.04</v>
      </c>
      <c r="F46" s="46">
        <f>SUM(F44:F45)</f>
        <v>62456.16</v>
      </c>
      <c r="G46" s="46">
        <f>SUM(G44:G45)</f>
        <v>1260</v>
      </c>
      <c r="H46" s="46">
        <f>SUM(H44:H45)</f>
        <v>5040</v>
      </c>
      <c r="I46" s="46">
        <f>SUM(I44:I45)</f>
        <v>67496.16</v>
      </c>
    </row>
  </sheetData>
  <mergeCells count="17">
    <mergeCell ref="I7:I8"/>
    <mergeCell ref="D33:E33"/>
    <mergeCell ref="B31:D31"/>
    <mergeCell ref="F7:F8"/>
    <mergeCell ref="H7:H8"/>
    <mergeCell ref="B5:I5"/>
    <mergeCell ref="C7:C8"/>
    <mergeCell ref="B7:B8"/>
    <mergeCell ref="D7:D8"/>
    <mergeCell ref="E7:E8"/>
    <mergeCell ref="G7:G8"/>
    <mergeCell ref="B9:I9"/>
    <mergeCell ref="B6:I6"/>
    <mergeCell ref="B40:D40"/>
    <mergeCell ref="B46:D46"/>
    <mergeCell ref="B34:D34"/>
    <mergeCell ref="G34:H34"/>
  </mergeCells>
  <printOptions/>
  <pageMargins left="0.3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2022-11-03T12:08:25Z</cp:lastPrinted>
  <dcterms:created xsi:type="dcterms:W3CDTF">2022-11-03T12:04:02Z</dcterms:created>
  <dcterms:modified xsi:type="dcterms:W3CDTF">2022-11-03T12:08:41Z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