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9F564553-F4C3-4B13-A428-0ABCB9F5C758}" xr6:coauthVersionLast="47" xr6:coauthVersionMax="47" xr10:uidLastSave="{00000000-0000-0000-0000-000000000000}"/>
  <bookViews>
    <workbookView xWindow="-120" yWindow="-120" windowWidth="29040" windowHeight="15840" xr2:uid="{1F0636A4-00C3-47B2-B080-B4316F8EA9E3}"/>
  </bookViews>
  <sheets>
    <sheet name="Clin_OCT2023" sheetId="1" r:id="rId1"/>
  </sheets>
  <definedNames>
    <definedName name="_xlnm.Print_Area" localSheetId="0">Clin_OCT2023!$A$1:$I$49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6" i="1"/>
  <c r="E46" i="1"/>
  <c r="H45" i="1"/>
  <c r="F45" i="1"/>
  <c r="I45" i="1" s="1"/>
  <c r="H44" i="1"/>
  <c r="H46" i="1" s="1"/>
  <c r="F44" i="1"/>
  <c r="G41" i="1"/>
  <c r="E41" i="1"/>
  <c r="H40" i="1"/>
  <c r="F40" i="1"/>
  <c r="H39" i="1"/>
  <c r="F39" i="1"/>
  <c r="I39" i="1" s="1"/>
  <c r="H38" i="1"/>
  <c r="F38" i="1"/>
  <c r="I38" i="1" s="1"/>
  <c r="H37" i="1"/>
  <c r="F37" i="1"/>
  <c r="H36" i="1"/>
  <c r="F36" i="1"/>
  <c r="G32" i="1"/>
  <c r="E32" i="1"/>
  <c r="H31" i="1"/>
  <c r="F31" i="1"/>
  <c r="H30" i="1"/>
  <c r="F30" i="1"/>
  <c r="I30" i="1" s="1"/>
  <c r="H29" i="1"/>
  <c r="F29" i="1"/>
  <c r="I29" i="1" s="1"/>
  <c r="H28" i="1"/>
  <c r="F28" i="1"/>
  <c r="H27" i="1"/>
  <c r="F27" i="1"/>
  <c r="H26" i="1"/>
  <c r="F26" i="1"/>
  <c r="H25" i="1"/>
  <c r="F25" i="1"/>
  <c r="H24" i="1"/>
  <c r="F24" i="1"/>
  <c r="I24" i="1" s="1"/>
  <c r="H23" i="1"/>
  <c r="F23" i="1"/>
  <c r="I23" i="1" s="1"/>
  <c r="H22" i="1"/>
  <c r="F22" i="1"/>
  <c r="I22" i="1" s="1"/>
  <c r="H21" i="1"/>
  <c r="F21" i="1"/>
  <c r="H20" i="1"/>
  <c r="F20" i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H14" i="1"/>
  <c r="F14" i="1"/>
  <c r="H13" i="1"/>
  <c r="F13" i="1"/>
  <c r="I13" i="1" s="1"/>
  <c r="H12" i="1"/>
  <c r="F12" i="1"/>
  <c r="I12" i="1" s="1"/>
  <c r="H11" i="1"/>
  <c r="F11" i="1"/>
  <c r="I11" i="1" s="1"/>
  <c r="H10" i="1"/>
  <c r="F10" i="1"/>
  <c r="I14" i="1" l="1"/>
  <c r="I20" i="1"/>
  <c r="I26" i="1"/>
  <c r="I44" i="1"/>
  <c r="I25" i="1"/>
  <c r="I31" i="1"/>
  <c r="I40" i="1"/>
  <c r="H41" i="1"/>
  <c r="F41" i="1"/>
  <c r="F32" i="1"/>
  <c r="I28" i="1"/>
  <c r="H32" i="1"/>
  <c r="I37" i="1"/>
  <c r="I46" i="1"/>
  <c r="F46" i="1"/>
  <c r="I36" i="1"/>
  <c r="I15" i="1"/>
  <c r="I21" i="1"/>
  <c r="I27" i="1"/>
  <c r="I10" i="1"/>
  <c r="I41" i="1" l="1"/>
  <c r="I32" i="1"/>
</calcChain>
</file>

<file path=xl/sharedStrings.xml><?xml version="1.0" encoding="utf-8"?>
<sst xmlns="http://schemas.openxmlformats.org/spreadsheetml/2006/main" count="48" uniqueCount="47">
  <si>
    <t>CASA DE ASIGURĂRI DE SĂNĂTATE A JUDEȚULUI BRĂILA</t>
  </si>
  <si>
    <t>SITUAȚIA PLĂȚILOR PENTRU AMBULATORIUL DE SPECIALITATE CLINIC</t>
  </si>
  <si>
    <t>pe luna OCTOMBRIE 2023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</si>
  <si>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</si>
  <si>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</si>
  <si>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</si>
  <si>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</si>
  <si>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</si>
  <si>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</si>
  <si>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</si>
  <si>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</si>
  <si>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</si>
  <si>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</si>
  <si>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</si>
  <si>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</si>
  <si>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</si>
  <si>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</si>
  <si>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</si>
  <si>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</si>
  <si>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</si>
  <si>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</si>
  <si>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</si>
  <si>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</si>
  <si>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</si>
  <si>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</si>
  <si>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</si>
  <si>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</si>
  <si>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</si>
  <si>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</si>
  <si>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</si>
  <si>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</si>
  <si>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</si>
  <si>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</si>
  <si>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</si>
  <si>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</si>
  <si>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</si>
  <si>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</si>
  <si>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</si>
  <si>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</si>
  <si>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</si>
  <si>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CMI DR. DELICOTE MARIA - ctr clinic</t>
  </si>
  <si>
    <t>TBRCM LACU-SĂRAT - ctr clinic</t>
  </si>
  <si>
    <t xml:space="preserve">Total </t>
  </si>
  <si>
    <t>AMBULATORII CLINICE SPITALE</t>
  </si>
  <si>
    <t>AMBULATORIUL DE SPECIALITATE-SPECIALITATEA MEDICINA FIZICA SI DE REABILITARE</t>
  </si>
  <si>
    <t>SERVICII MEDICALE ACORDATE CONFORM OUG 15/2022</t>
  </si>
  <si>
    <t>CABINETE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</si>
</sst>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B3C2-123D-4795-A0FA-724EA56E14CC}">
  <dimension ref="A1:I49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3" customWidth="1"/>
    <col min="2" max="2" width="5.42578125" style="48" customWidth="1"/>
    <col min="3" max="3" width="9.5703125" style="48" customWidth="1"/>
    <col min="4" max="4" width="45.28515625" style="44" customWidth="1"/>
    <col min="5" max="5" width="11.140625" style="44" customWidth="1"/>
    <col min="6" max="6" width="14.140625" style="44" customWidth="1"/>
    <col min="7" max="7" width="11.28515625" style="44" customWidth="1"/>
    <col min="8" max="8" width="13.140625" style="47" customWidth="1"/>
    <col min="9" max="9" width="13.85546875" style="44" customWidth="1"/>
    <col min="10" max="16384" width="9.140625" style="48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46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11</v>
      </c>
      <c r="E10" s="23">
        <v>7630.08</v>
      </c>
      <c r="F10" s="23">
        <f>ROUND(E10*4.5,2)</f>
        <v>34335.360000000001</v>
      </c>
      <c r="G10" s="23"/>
      <c r="H10" s="23">
        <f>ROUND(G10*4.5,2)</f>
        <v>0</v>
      </c>
      <c r="I10" s="23">
        <f t="shared" ref="I10:I31" si="0">F10+H10</f>
        <v>34335.360000000001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12</v>
      </c>
      <c r="E11" s="26">
        <v>9284.4</v>
      </c>
      <c r="F11" s="26">
        <f t="shared" ref="F11:F31" si="1">ROUND(E11*4.5,2)</f>
        <v>41779.800000000003</v>
      </c>
      <c r="G11" s="27"/>
      <c r="H11" s="26">
        <f t="shared" ref="H11:H31" si="2">ROUND(G11*4.5,2)</f>
        <v>0</v>
      </c>
      <c r="I11" s="26">
        <f t="shared" si="0"/>
        <v>41779.800000000003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1517.6</v>
      </c>
      <c r="F12" s="26">
        <f t="shared" si="1"/>
        <v>6829.2</v>
      </c>
      <c r="G12" s="27"/>
      <c r="H12" s="26">
        <f t="shared" si="2"/>
        <v>0</v>
      </c>
      <c r="I12" s="26">
        <f t="shared" si="0"/>
        <v>6829.2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6">
        <v>4694.3999999999996</v>
      </c>
      <c r="F13" s="26">
        <f t="shared" si="1"/>
        <v>21124.799999999999</v>
      </c>
      <c r="G13" s="27"/>
      <c r="H13" s="26">
        <f t="shared" si="2"/>
        <v>0</v>
      </c>
      <c r="I13" s="26">
        <f t="shared" si="0"/>
        <v>21124.799999999999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6154.4</v>
      </c>
      <c r="F14" s="26">
        <f t="shared" si="1"/>
        <v>27694.799999999999</v>
      </c>
      <c r="G14" s="27"/>
      <c r="H14" s="26">
        <f t="shared" si="2"/>
        <v>0</v>
      </c>
      <c r="I14" s="26">
        <f t="shared" si="0"/>
        <v>27694.799999999999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12492.4</v>
      </c>
      <c r="F15" s="26">
        <f t="shared" si="1"/>
        <v>56215.8</v>
      </c>
      <c r="G15" s="27"/>
      <c r="H15" s="26">
        <f t="shared" si="2"/>
        <v>0</v>
      </c>
      <c r="I15" s="26">
        <f t="shared" si="0"/>
        <v>56215.8</v>
      </c>
    </row>
    <row r="16" spans="1:9" s="12" customFormat="1" ht="26.25" customHeight="1" x14ac:dyDescent="0.2">
      <c r="B16" s="24">
        <v>7</v>
      </c>
      <c r="C16" s="24">
        <v>14624330</v>
      </c>
      <c r="D16" s="25" t="s">
        <v>17</v>
      </c>
      <c r="E16" s="26">
        <v>8792.16</v>
      </c>
      <c r="F16" s="26">
        <f t="shared" si="1"/>
        <v>39564.720000000001</v>
      </c>
      <c r="G16" s="27"/>
      <c r="H16" s="26">
        <f t="shared" si="2"/>
        <v>0</v>
      </c>
      <c r="I16" s="26">
        <f t="shared" si="0"/>
        <v>39564.720000000001</v>
      </c>
    </row>
    <row r="17" spans="2:9" s="12" customFormat="1" ht="15.95" customHeight="1" x14ac:dyDescent="0.2">
      <c r="B17" s="24">
        <v>8</v>
      </c>
      <c r="C17" s="24">
        <v>19663896</v>
      </c>
      <c r="D17" s="25" t="s">
        <v>18</v>
      </c>
      <c r="E17" s="26">
        <v>7644</v>
      </c>
      <c r="F17" s="26">
        <f t="shared" si="1"/>
        <v>34398</v>
      </c>
      <c r="G17" s="27"/>
      <c r="H17" s="26">
        <f t="shared" si="2"/>
        <v>0</v>
      </c>
      <c r="I17" s="26">
        <f t="shared" si="0"/>
        <v>34398</v>
      </c>
    </row>
    <row r="18" spans="2:9" s="12" customFormat="1" ht="15.95" customHeight="1" x14ac:dyDescent="0.2">
      <c r="B18" s="24">
        <v>9</v>
      </c>
      <c r="C18" s="24">
        <v>20185922</v>
      </c>
      <c r="D18" s="25" t="s">
        <v>19</v>
      </c>
      <c r="E18" s="26">
        <v>5583.84</v>
      </c>
      <c r="F18" s="26">
        <f t="shared" si="1"/>
        <v>25127.279999999999</v>
      </c>
      <c r="G18" s="27"/>
      <c r="H18" s="26">
        <f t="shared" si="2"/>
        <v>0</v>
      </c>
      <c r="I18" s="26">
        <f t="shared" si="0"/>
        <v>25127.279999999999</v>
      </c>
    </row>
    <row r="19" spans="2:9" s="12" customFormat="1" ht="26.25" customHeight="1" x14ac:dyDescent="0.2">
      <c r="B19" s="24">
        <v>10</v>
      </c>
      <c r="C19" s="24">
        <v>35768665</v>
      </c>
      <c r="D19" s="25" t="s">
        <v>20</v>
      </c>
      <c r="E19" s="26">
        <v>6489.6</v>
      </c>
      <c r="F19" s="26">
        <f t="shared" si="1"/>
        <v>29203.200000000001</v>
      </c>
      <c r="G19" s="27"/>
      <c r="H19" s="26">
        <f t="shared" si="2"/>
        <v>0</v>
      </c>
      <c r="I19" s="26">
        <f t="shared" si="0"/>
        <v>29203.200000000001</v>
      </c>
    </row>
    <row r="20" spans="2:9" s="12" customFormat="1" ht="15.95" customHeight="1" x14ac:dyDescent="0.2">
      <c r="B20" s="24">
        <v>11</v>
      </c>
      <c r="C20" s="24">
        <v>20610968</v>
      </c>
      <c r="D20" s="25" t="s">
        <v>21</v>
      </c>
      <c r="E20" s="26">
        <v>4046.88</v>
      </c>
      <c r="F20" s="26">
        <f t="shared" si="1"/>
        <v>18210.96</v>
      </c>
      <c r="G20" s="27"/>
      <c r="H20" s="26">
        <f t="shared" si="2"/>
        <v>0</v>
      </c>
      <c r="I20" s="26">
        <f t="shared" si="0"/>
        <v>18210.96</v>
      </c>
    </row>
    <row r="21" spans="2:9" s="12" customFormat="1" ht="15.95" customHeight="1" x14ac:dyDescent="0.2">
      <c r="B21" s="24">
        <v>12</v>
      </c>
      <c r="C21" s="24">
        <v>14707177</v>
      </c>
      <c r="D21" s="25" t="s">
        <v>22</v>
      </c>
      <c r="E21" s="26">
        <v>5097.6000000000004</v>
      </c>
      <c r="F21" s="26">
        <f t="shared" si="1"/>
        <v>22939.200000000001</v>
      </c>
      <c r="G21" s="27"/>
      <c r="H21" s="26">
        <f t="shared" si="2"/>
        <v>0</v>
      </c>
      <c r="I21" s="26">
        <f t="shared" si="0"/>
        <v>22939.200000000001</v>
      </c>
    </row>
    <row r="22" spans="2:9" s="12" customFormat="1" ht="15.95" customHeight="1" x14ac:dyDescent="0.2">
      <c r="B22" s="24">
        <v>13</v>
      </c>
      <c r="C22" s="24">
        <v>20185906</v>
      </c>
      <c r="D22" s="25" t="s">
        <v>23</v>
      </c>
      <c r="E22" s="26">
        <v>13950.24</v>
      </c>
      <c r="F22" s="26">
        <f t="shared" si="1"/>
        <v>62776.08</v>
      </c>
      <c r="G22" s="27"/>
      <c r="H22" s="26">
        <f t="shared" si="2"/>
        <v>0</v>
      </c>
      <c r="I22" s="26">
        <f t="shared" si="0"/>
        <v>62776.08</v>
      </c>
    </row>
    <row r="23" spans="2:9" s="12" customFormat="1" ht="23.25" customHeight="1" x14ac:dyDescent="0.2">
      <c r="B23" s="24">
        <v>14</v>
      </c>
      <c r="C23" s="24">
        <v>19663837</v>
      </c>
      <c r="D23" s="25" t="s">
        <v>24</v>
      </c>
      <c r="E23" s="26">
        <v>8019</v>
      </c>
      <c r="F23" s="26">
        <f t="shared" si="1"/>
        <v>36085.5</v>
      </c>
      <c r="G23" s="27"/>
      <c r="H23" s="26">
        <f t="shared" si="2"/>
        <v>0</v>
      </c>
      <c r="I23" s="26">
        <f t="shared" si="0"/>
        <v>36085.5</v>
      </c>
    </row>
    <row r="24" spans="2:9" s="12" customFormat="1" ht="24.75" customHeight="1" x14ac:dyDescent="0.2">
      <c r="B24" s="24">
        <v>15</v>
      </c>
      <c r="C24" s="24">
        <v>37981936</v>
      </c>
      <c r="D24" s="25" t="s">
        <v>25</v>
      </c>
      <c r="E24" s="26">
        <v>15227.52</v>
      </c>
      <c r="F24" s="26">
        <f t="shared" si="1"/>
        <v>68523.839999999997</v>
      </c>
      <c r="G24" s="27"/>
      <c r="H24" s="26">
        <f t="shared" si="2"/>
        <v>0</v>
      </c>
      <c r="I24" s="26">
        <f t="shared" si="0"/>
        <v>68523.839999999997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26982.76</v>
      </c>
      <c r="F25" s="26">
        <f t="shared" si="1"/>
        <v>121422.42</v>
      </c>
      <c r="G25" s="27"/>
      <c r="H25" s="26">
        <f t="shared" si="2"/>
        <v>0</v>
      </c>
      <c r="I25" s="26">
        <f t="shared" si="0"/>
        <v>121422.42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3213.6</v>
      </c>
      <c r="F26" s="26">
        <f t="shared" si="1"/>
        <v>14461.2</v>
      </c>
      <c r="G26" s="27"/>
      <c r="H26" s="26">
        <f t="shared" si="2"/>
        <v>0</v>
      </c>
      <c r="I26" s="26">
        <f t="shared" si="0"/>
        <v>14461.2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12075.36</v>
      </c>
      <c r="F27" s="26">
        <f t="shared" si="1"/>
        <v>54339.12</v>
      </c>
      <c r="G27" s="27"/>
      <c r="H27" s="26">
        <f t="shared" si="2"/>
        <v>0</v>
      </c>
      <c r="I27" s="26">
        <f t="shared" si="0"/>
        <v>54339.12</v>
      </c>
    </row>
    <row r="28" spans="2:9" s="12" customFormat="1" ht="19.5" customHeight="1" x14ac:dyDescent="0.2">
      <c r="B28" s="24">
        <v>19</v>
      </c>
      <c r="C28" s="24">
        <v>25934329</v>
      </c>
      <c r="D28" s="28" t="s">
        <v>29</v>
      </c>
      <c r="E28" s="29">
        <v>1515.12</v>
      </c>
      <c r="F28" s="26">
        <f t="shared" si="1"/>
        <v>6818.04</v>
      </c>
      <c r="G28" s="27"/>
      <c r="H28" s="26">
        <f t="shared" si="2"/>
        <v>0</v>
      </c>
      <c r="I28" s="26">
        <f t="shared" si="0"/>
        <v>6818.04</v>
      </c>
    </row>
    <row r="29" spans="2:9" s="12" customFormat="1" ht="18.75" customHeight="1" x14ac:dyDescent="0.2">
      <c r="B29" s="24">
        <v>20</v>
      </c>
      <c r="C29" s="24">
        <v>8422035</v>
      </c>
      <c r="D29" s="25" t="s">
        <v>30</v>
      </c>
      <c r="E29" s="26">
        <v>6179.2</v>
      </c>
      <c r="F29" s="26">
        <f t="shared" si="1"/>
        <v>27806.400000000001</v>
      </c>
      <c r="G29" s="30">
        <v>420</v>
      </c>
      <c r="H29" s="26">
        <f t="shared" si="2"/>
        <v>1890</v>
      </c>
      <c r="I29" s="26">
        <f t="shared" si="0"/>
        <v>29696.400000000001</v>
      </c>
    </row>
    <row r="30" spans="2:9" s="12" customFormat="1" ht="18.75" customHeight="1" x14ac:dyDescent="0.2">
      <c r="B30" s="24">
        <v>21</v>
      </c>
      <c r="C30" s="24">
        <v>43501790</v>
      </c>
      <c r="D30" s="25" t="s">
        <v>31</v>
      </c>
      <c r="E30" s="26">
        <v>19985.439999999999</v>
      </c>
      <c r="F30" s="26">
        <f t="shared" si="1"/>
        <v>89934.48</v>
      </c>
      <c r="G30" s="27"/>
      <c r="H30" s="26">
        <f t="shared" si="2"/>
        <v>0</v>
      </c>
      <c r="I30" s="26">
        <f t="shared" si="0"/>
        <v>89934.48</v>
      </c>
    </row>
    <row r="31" spans="2:9" s="12" customFormat="1" ht="18.75" customHeight="1" thickBot="1" x14ac:dyDescent="0.25">
      <c r="B31" s="31">
        <v>22</v>
      </c>
      <c r="C31" s="31">
        <v>41937378</v>
      </c>
      <c r="D31" s="32" t="s">
        <v>32</v>
      </c>
      <c r="E31" s="33">
        <v>9070.7999999999993</v>
      </c>
      <c r="F31" s="33">
        <f t="shared" si="1"/>
        <v>40818.6</v>
      </c>
      <c r="G31" s="34"/>
      <c r="H31" s="33">
        <f t="shared" si="2"/>
        <v>0</v>
      </c>
      <c r="I31" s="33">
        <f t="shared" si="0"/>
        <v>40818.6</v>
      </c>
    </row>
    <row r="32" spans="2:9" s="12" customFormat="1" ht="17.25" customHeight="1" thickBot="1" x14ac:dyDescent="0.25">
      <c r="B32" s="35" t="s">
        <v>33</v>
      </c>
      <c r="C32" s="36"/>
      <c r="D32" s="37"/>
      <c r="E32" s="38">
        <f>SUM(E10:E31)</f>
        <v>195646.40000000002</v>
      </c>
      <c r="F32" s="38">
        <f>SUM(F10:F31)</f>
        <v>880408.8</v>
      </c>
      <c r="G32" s="38">
        <f>SUM(G10:G31)</f>
        <v>420</v>
      </c>
      <c r="H32" s="38">
        <f>SUM(H10:H31)</f>
        <v>1890</v>
      </c>
      <c r="I32" s="38">
        <f>SUM(I10:I31)</f>
        <v>882298.8</v>
      </c>
    </row>
    <row r="33" spans="2:9" s="12" customFormat="1" ht="8.25" customHeight="1" x14ac:dyDescent="0.2">
      <c r="B33" s="14"/>
      <c r="C33" s="39"/>
      <c r="D33" s="40"/>
      <c r="E33" s="41"/>
      <c r="F33" s="41"/>
      <c r="G33" s="42"/>
      <c r="H33" s="3"/>
      <c r="I33" s="41"/>
    </row>
    <row r="34" spans="2:9" ht="6.75" customHeight="1" x14ac:dyDescent="0.2">
      <c r="B34" s="44"/>
      <c r="C34" s="44"/>
      <c r="D34" s="45"/>
      <c r="E34" s="45"/>
      <c r="F34" s="46"/>
      <c r="G34" s="46"/>
      <c r="I34" s="46"/>
    </row>
    <row r="35" spans="2:9" ht="14.25" thickBot="1" x14ac:dyDescent="0.25">
      <c r="B35" s="12" t="s">
        <v>43</v>
      </c>
      <c r="E35" s="49"/>
      <c r="F35" s="49"/>
      <c r="G35" s="49"/>
      <c r="H35" s="49"/>
      <c r="I35" s="49"/>
    </row>
    <row r="36" spans="2:9" s="14" customFormat="1" ht="16.5" customHeight="1" x14ac:dyDescent="0.2">
      <c r="B36" s="21">
        <v>1</v>
      </c>
      <c r="C36" s="21">
        <v>4342863</v>
      </c>
      <c r="D36" s="22" t="s">
        <v>34</v>
      </c>
      <c r="E36" s="23">
        <v>124721.68</v>
      </c>
      <c r="F36" s="50">
        <f>ROUND(E36*4.5,2)</f>
        <v>561247.56000000006</v>
      </c>
      <c r="G36" s="51">
        <v>3450</v>
      </c>
      <c r="H36" s="50">
        <f>ROUND(G36*4.5,2)</f>
        <v>15525</v>
      </c>
      <c r="I36" s="50">
        <f>F36+H36</f>
        <v>576772.56000000006</v>
      </c>
    </row>
    <row r="37" spans="2:9" s="12" customFormat="1" ht="15.95" customHeight="1" x14ac:dyDescent="0.2">
      <c r="B37" s="52">
        <v>2</v>
      </c>
      <c r="C37" s="52">
        <v>14984313</v>
      </c>
      <c r="D37" s="53" t="s">
        <v>35</v>
      </c>
      <c r="E37" s="54">
        <v>21119.68</v>
      </c>
      <c r="F37" s="54">
        <f t="shared" ref="F37:F40" si="3">ROUND(E37*4.5,2)</f>
        <v>95038.56</v>
      </c>
      <c r="G37" s="55">
        <v>6300</v>
      </c>
      <c r="H37" s="54">
        <f t="shared" ref="H37:H40" si="4">ROUND(G37*4.5,2)</f>
        <v>28350</v>
      </c>
      <c r="I37" s="54">
        <f>F37+H37</f>
        <v>123388.56</v>
      </c>
    </row>
    <row r="38" spans="2:9" s="12" customFormat="1" ht="15.95" customHeight="1" x14ac:dyDescent="0.2">
      <c r="B38" s="24">
        <v>3</v>
      </c>
      <c r="C38" s="24">
        <v>4721239</v>
      </c>
      <c r="D38" s="53" t="s">
        <v>36</v>
      </c>
      <c r="E38" s="54">
        <v>15897.97</v>
      </c>
      <c r="F38" s="54">
        <f t="shared" si="3"/>
        <v>71540.87</v>
      </c>
      <c r="G38" s="56"/>
      <c r="H38" s="54">
        <f t="shared" si="4"/>
        <v>0</v>
      </c>
      <c r="I38" s="54">
        <f>F38+H38</f>
        <v>71540.87</v>
      </c>
    </row>
    <row r="39" spans="2:9" s="12" customFormat="1" ht="15.95" customHeight="1" x14ac:dyDescent="0.2">
      <c r="B39" s="24">
        <v>4</v>
      </c>
      <c r="C39" s="52">
        <v>11333442</v>
      </c>
      <c r="D39" s="53" t="s">
        <v>37</v>
      </c>
      <c r="E39" s="54">
        <v>21057.52</v>
      </c>
      <c r="F39" s="54">
        <f t="shared" si="3"/>
        <v>94758.84</v>
      </c>
      <c r="G39" s="56"/>
      <c r="H39" s="54">
        <f t="shared" si="4"/>
        <v>0</v>
      </c>
      <c r="I39" s="54">
        <f>F39+H39</f>
        <v>94758.84</v>
      </c>
    </row>
    <row r="40" spans="2:9" s="12" customFormat="1" ht="15.95" customHeight="1" thickBot="1" x14ac:dyDescent="0.25">
      <c r="B40" s="31">
        <v>5</v>
      </c>
      <c r="C40" s="57">
        <v>7964100</v>
      </c>
      <c r="D40" s="58" t="s">
        <v>38</v>
      </c>
      <c r="E40" s="59">
        <v>32797.440000000002</v>
      </c>
      <c r="F40" s="59">
        <f t="shared" si="3"/>
        <v>147588.48000000001</v>
      </c>
      <c r="G40" s="60">
        <v>4340</v>
      </c>
      <c r="H40" s="59">
        <f t="shared" si="4"/>
        <v>19530</v>
      </c>
      <c r="I40" s="59">
        <f>F40+H40</f>
        <v>167118.48000000001</v>
      </c>
    </row>
    <row r="41" spans="2:9" s="12" customFormat="1" ht="17.25" customHeight="1" thickBot="1" x14ac:dyDescent="0.25">
      <c r="B41" s="35" t="s">
        <v>39</v>
      </c>
      <c r="C41" s="36"/>
      <c r="D41" s="37"/>
      <c r="E41" s="38">
        <f>SUM(E36:E40)</f>
        <v>215594.28999999998</v>
      </c>
      <c r="F41" s="38">
        <f>SUM(F36:F40)</f>
        <v>970174.31</v>
      </c>
      <c r="G41" s="38">
        <f>SUM(G36:G40)</f>
        <v>14090</v>
      </c>
      <c r="H41" s="38">
        <f>SUM(H36:H40)</f>
        <v>63405</v>
      </c>
      <c r="I41" s="38">
        <f>SUM(I36:I40)</f>
        <v>1033579.31</v>
      </c>
    </row>
    <row r="43" spans="2:9" ht="13.5" thickBot="1" x14ac:dyDescent="0.25">
      <c r="B43" s="12" t="s">
        <v>44</v>
      </c>
    </row>
    <row r="44" spans="2:9" s="14" customFormat="1" ht="18.75" customHeight="1" x14ac:dyDescent="0.2">
      <c r="B44" s="21">
        <v>1</v>
      </c>
      <c r="C44" s="21">
        <v>20100365</v>
      </c>
      <c r="D44" s="22" t="s">
        <v>40</v>
      </c>
      <c r="E44" s="23">
        <v>7356.2</v>
      </c>
      <c r="F44" s="50">
        <f>ROUND(E44*4.5,2)</f>
        <v>33102.9</v>
      </c>
      <c r="G44" s="51"/>
      <c r="H44" s="61">
        <f>ROUND(G44*4.5,2)</f>
        <v>0</v>
      </c>
      <c r="I44" s="50">
        <f>F44+H44</f>
        <v>33102.9</v>
      </c>
    </row>
    <row r="45" spans="2:9" s="40" customFormat="1" ht="20.25" customHeight="1" thickBot="1" x14ac:dyDescent="0.25">
      <c r="B45" s="31">
        <v>2</v>
      </c>
      <c r="C45" s="57">
        <v>15644549</v>
      </c>
      <c r="D45" s="58" t="s">
        <v>41</v>
      </c>
      <c r="E45" s="59">
        <v>5796.8</v>
      </c>
      <c r="F45" s="59">
        <f>ROUND(E45*4.5,2)</f>
        <v>26085.599999999999</v>
      </c>
      <c r="G45" s="60"/>
      <c r="H45" s="59">
        <f>ROUND(G45*4.5,2)</f>
        <v>0</v>
      </c>
      <c r="I45" s="59">
        <f>F45+H45</f>
        <v>26085.599999999999</v>
      </c>
    </row>
    <row r="46" spans="2:9" s="12" customFormat="1" ht="17.25" customHeight="1" thickBot="1" x14ac:dyDescent="0.25">
      <c r="B46" s="35" t="s">
        <v>42</v>
      </c>
      <c r="C46" s="36"/>
      <c r="D46" s="37"/>
      <c r="E46" s="38">
        <f>SUM(E44:E45)</f>
        <v>13153</v>
      </c>
      <c r="F46" s="38">
        <f>SUM(F44:F45)</f>
        <v>59188.5</v>
      </c>
      <c r="G46" s="38">
        <f>SUM(G44:G45)</f>
        <v>0</v>
      </c>
      <c r="H46" s="38">
        <f>SUM(H44:H45)</f>
        <v>0</v>
      </c>
      <c r="I46" s="38">
        <f>SUM(I44:I45)</f>
        <v>59188.5</v>
      </c>
    </row>
    <row r="48" spans="2:9" ht="14.25" customHeight="1" thickBot="1" x14ac:dyDescent="0.25">
      <c r="B48" s="12" t="s">
        <v>45</v>
      </c>
    </row>
    <row r="49" spans="2:9" s="14" customFormat="1" ht="32.25" customHeight="1" thickBot="1" x14ac:dyDescent="0.25">
      <c r="B49" s="62">
        <v>1</v>
      </c>
      <c r="C49" s="62">
        <v>4342863</v>
      </c>
      <c r="D49" s="63" t="s">
        <v>34</v>
      </c>
      <c r="E49" s="64">
        <v>15.36</v>
      </c>
      <c r="F49" s="38">
        <f>ROUND(E49*4.5,2)</f>
        <v>69.12</v>
      </c>
      <c r="G49" s="65"/>
      <c r="H49" s="38">
        <f>ROUND(G49*4.5,2)</f>
        <v>0</v>
      </c>
      <c r="I49" s="38">
        <f>F49+H49</f>
        <v>69.12</v>
      </c>
    </row>
  </sheetData>
  <mergeCells count="16">
    <mergeCell ref="E35:I35"/>
    <mergeCell ref="B41:D41"/>
    <mergeCell ref="B46:D46"/>
    <mergeCell ref="I7:I8"/>
    <mergeCell ref="B9:I9"/>
    <mergeCell ref="B32:D32"/>
    <mergeCell ref="D34:E34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Clin_OCT2023</vt:lpstr>
      <vt:lpstr>Clin_OCT2023!Zona_de_imprimat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dcterms:created xsi:type="dcterms:W3CDTF">2023-11-17T10:53:40Z</dcterms:created>
  <dcterms:modified xsi:type="dcterms:W3CDTF">2023-11-17T10:58:39Z</dcterms:modified>
</cp:coreProperties>
</file>