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_mar2022" sheetId="1" r:id="rId1"/>
  </sheets>
  <definedNames>
    <definedName name="_xlnm.Print_Area" localSheetId="0">'Clin_mar2022'!$A$1:$I$42</definedName>
  </definedNames>
  <calcPr fullCalcOnLoad="1"/>
</workbook>
</file>

<file path=xl/sharedStrings.xml><?xml version="1.0" encoding="utf-8"?>
<sst xmlns="http://schemas.openxmlformats.org/spreadsheetml/2006/main" count="42" uniqueCount="42">
  <si>
    <t>CASA DE ASIGUR~RI DE S~N~TATE A JUDE|ULUI BR~ILA</t>
  </si>
  <si>
    <t>SITUA|IA PL~|ILOR PENTRU AMBULATORIUL DE SPECIALITATE CLINIC</t>
  </si>
  <si>
    <t>pe luna MARTIE 2022</t>
  </si>
  <si>
    <t>NR. CRT.</t>
  </si>
  <si>
    <t>C.U.I.</t>
  </si>
  <si>
    <t>FURNIZOR</t>
  </si>
  <si>
    <t>Nr.puncte validate</t>
  </si>
  <si>
    <t>Valoare puncte validate(4 lei / pct)</t>
  </si>
  <si>
    <t>Num`r puncte servicii conexe</t>
  </si>
  <si>
    <t>Valoare servicii conexe (4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</si>
  <si>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</si>
  <si>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</si>
  <si>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</si>
  <si>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</si>
  <si>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</si>
  <si>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</si>
  <si>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</si>
  <si>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</si>
  <si>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</si>
  <si>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</si>
  <si>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</si>
  <si>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</si>
  <si>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C.M.I. DR.GUȚU ALINA FLORENTINA</t>
  </si>
  <si>
    <t>S.C. ENTROMED S.R.L .- DR.ARHIRE RALUCA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</si>
  <si>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</si>
  <si>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</si>
  <si>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</si>
  <si>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</si>
  <si>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</si>
  <si>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</si>
  <si>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</si>
  <si>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S.C. MEDLIFE S.A.-BRAILA-CABINET DIABET</t>
  </si>
  <si>
    <t>S.C. CLINICA GRIVI|EI 224</t>
  </si>
  <si>
    <t xml:space="preserve">S.C. CENTRUL MEDICAL MATEUS 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</si>
  <si>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</si>
  <si>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</si>
  <si>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</si>
  <si>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</si>
  <si>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</si>
  <si>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</si>
  <si>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</si>
  <si>
    <t>AMBULATORII CLINICE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</si>
</sst>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G2" sqref="G2"/>
    </sheetView>
  </sheetViews>
  <sheetFormatPr defaultColWidth="9.140625" defaultRowHeight="12.75"/>
  <cols>
    <col min="1" max="1" width="1.28515625" style="52" customWidth="1"/>
    <col min="2" max="2" width="5.421875" style="58" customWidth="1"/>
    <col min="3" max="3" width="9.57421875" style="58" customWidth="1"/>
    <col min="4" max="4" width="42.57421875" style="59" customWidth="1"/>
    <col min="5" max="5" width="11.140625" style="59" customWidth="1"/>
    <col min="6" max="6" width="14.140625" style="59" customWidth="1"/>
    <col min="7" max="7" width="13.00390625" style="59" customWidth="1"/>
    <col min="8" max="8" width="16.00390625" style="60" customWidth="1"/>
    <col min="9" max="9" width="13.8515625" style="59" customWidth="1"/>
    <col min="10" max="16384" width="9.140625" style="58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38.25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4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6.25" customHeight="1">
      <c r="B10" s="22">
        <v>1</v>
      </c>
      <c r="C10" s="23">
        <v>8012248</v>
      </c>
      <c r="D10" s="23" t="s">
        <v>12</v>
      </c>
      <c r="E10" s="24">
        <v>6909.12</v>
      </c>
      <c r="F10" s="24">
        <f aca="true" t="shared" si="0" ref="F10:F31">ROUND(E10*4,2)</f>
        <v>27636.48</v>
      </c>
      <c r="G10" s="24"/>
      <c r="H10" s="24">
        <f aca="true" t="shared" si="1" ref="H10:H31">ROUND(G10*4,2)</f>
        <v>0</v>
      </c>
      <c r="I10" s="24">
        <f aca="true" t="shared" si="2" ref="I10:I31">F10+H10</f>
        <v>27636.48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10112.4</v>
      </c>
      <c r="F11" s="27">
        <f t="shared" si="0"/>
        <v>40449.6</v>
      </c>
      <c r="G11" s="28"/>
      <c r="H11" s="27">
        <f t="shared" si="1"/>
        <v>0</v>
      </c>
      <c r="I11" s="27">
        <f t="shared" si="2"/>
        <v>40449.6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7">
        <v>1270</v>
      </c>
      <c r="F12" s="27">
        <f t="shared" si="0"/>
        <v>5080</v>
      </c>
      <c r="G12" s="28"/>
      <c r="H12" s="27">
        <f t="shared" si="1"/>
        <v>0</v>
      </c>
      <c r="I12" s="27">
        <f t="shared" si="2"/>
        <v>5080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7">
        <v>4787.04</v>
      </c>
      <c r="F13" s="27">
        <f t="shared" si="0"/>
        <v>19148.16</v>
      </c>
      <c r="G13" s="28"/>
      <c r="H13" s="27">
        <f t="shared" si="1"/>
        <v>0</v>
      </c>
      <c r="I13" s="27">
        <f t="shared" si="2"/>
        <v>19148.16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7">
        <v>13147.6</v>
      </c>
      <c r="F14" s="27">
        <f t="shared" si="0"/>
        <v>52590.4</v>
      </c>
      <c r="G14" s="28"/>
      <c r="H14" s="27">
        <f t="shared" si="1"/>
        <v>0</v>
      </c>
      <c r="I14" s="27">
        <f t="shared" si="2"/>
        <v>52590.4</v>
      </c>
    </row>
    <row r="15" spans="2:9" s="12" customFormat="1" ht="26.25" customHeight="1">
      <c r="B15" s="29">
        <v>6</v>
      </c>
      <c r="C15" s="25">
        <v>14624330</v>
      </c>
      <c r="D15" s="26" t="s">
        <v>17</v>
      </c>
      <c r="E15" s="27">
        <v>8971.2</v>
      </c>
      <c r="F15" s="27">
        <f t="shared" si="0"/>
        <v>35884.8</v>
      </c>
      <c r="G15" s="28"/>
      <c r="H15" s="27">
        <f t="shared" si="1"/>
        <v>0</v>
      </c>
      <c r="I15" s="27">
        <f t="shared" si="2"/>
        <v>35884.8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7">
        <v>9034.08</v>
      </c>
      <c r="F16" s="27">
        <f t="shared" si="0"/>
        <v>36136.32</v>
      </c>
      <c r="G16" s="28"/>
      <c r="H16" s="27">
        <f t="shared" si="1"/>
        <v>0</v>
      </c>
      <c r="I16" s="27">
        <f t="shared" si="2"/>
        <v>36136.32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7">
        <v>6816</v>
      </c>
      <c r="F17" s="27">
        <f t="shared" si="0"/>
        <v>27264</v>
      </c>
      <c r="G17" s="28"/>
      <c r="H17" s="27">
        <f t="shared" si="1"/>
        <v>0</v>
      </c>
      <c r="I17" s="27">
        <f t="shared" si="2"/>
        <v>27264</v>
      </c>
    </row>
    <row r="18" spans="2:9" s="12" customFormat="1" ht="26.25" customHeight="1">
      <c r="B18" s="29">
        <v>9</v>
      </c>
      <c r="C18" s="29">
        <v>35768665</v>
      </c>
      <c r="D18" s="30" t="s">
        <v>20</v>
      </c>
      <c r="E18" s="31">
        <v>6674.4</v>
      </c>
      <c r="F18" s="27">
        <f t="shared" si="0"/>
        <v>26697.6</v>
      </c>
      <c r="G18" s="32"/>
      <c r="H18" s="27">
        <f t="shared" si="1"/>
        <v>0</v>
      </c>
      <c r="I18" s="31">
        <f t="shared" si="2"/>
        <v>26697.6</v>
      </c>
    </row>
    <row r="19" spans="1:9" s="33" customFormat="1" ht="15.75" customHeight="1">
      <c r="A19" s="12"/>
      <c r="B19" s="29">
        <v>10</v>
      </c>
      <c r="C19" s="25">
        <v>20610968</v>
      </c>
      <c r="D19" s="26" t="s">
        <v>21</v>
      </c>
      <c r="E19" s="27">
        <v>3612.48</v>
      </c>
      <c r="F19" s="27">
        <f t="shared" si="0"/>
        <v>14449.92</v>
      </c>
      <c r="G19" s="28"/>
      <c r="H19" s="27">
        <f t="shared" si="1"/>
        <v>0</v>
      </c>
      <c r="I19" s="27">
        <f t="shared" si="2"/>
        <v>14449.92</v>
      </c>
    </row>
    <row r="20" spans="1:9" s="33" customFormat="1" ht="15.75" customHeight="1">
      <c r="A20" s="12"/>
      <c r="B20" s="29">
        <v>11</v>
      </c>
      <c r="C20" s="25">
        <v>32018480</v>
      </c>
      <c r="D20" s="26" t="s">
        <v>22</v>
      </c>
      <c r="E20" s="27">
        <v>7067.52</v>
      </c>
      <c r="F20" s="27">
        <f t="shared" si="0"/>
        <v>28270.08</v>
      </c>
      <c r="G20" s="28"/>
      <c r="H20" s="27">
        <f t="shared" si="1"/>
        <v>0</v>
      </c>
      <c r="I20" s="27">
        <f t="shared" si="2"/>
        <v>28270.08</v>
      </c>
    </row>
    <row r="21" spans="2:9" s="12" customFormat="1" ht="15.75" customHeight="1">
      <c r="B21" s="25">
        <v>12</v>
      </c>
      <c r="C21" s="25">
        <v>14707177</v>
      </c>
      <c r="D21" s="26" t="s">
        <v>23</v>
      </c>
      <c r="E21" s="27">
        <v>8331.25</v>
      </c>
      <c r="F21" s="27">
        <f t="shared" si="0"/>
        <v>33325</v>
      </c>
      <c r="G21" s="28"/>
      <c r="H21" s="27">
        <f t="shared" si="1"/>
        <v>0</v>
      </c>
      <c r="I21" s="27">
        <f t="shared" si="2"/>
        <v>33325</v>
      </c>
    </row>
    <row r="22" spans="2:9" s="12" customFormat="1" ht="15.75" customHeight="1">
      <c r="B22" s="25">
        <v>13</v>
      </c>
      <c r="C22" s="25">
        <v>20185906</v>
      </c>
      <c r="D22" s="26" t="s">
        <v>24</v>
      </c>
      <c r="E22" s="27">
        <v>18422.4</v>
      </c>
      <c r="F22" s="27">
        <f t="shared" si="0"/>
        <v>73689.6</v>
      </c>
      <c r="G22" s="28"/>
      <c r="H22" s="27">
        <f t="shared" si="1"/>
        <v>0</v>
      </c>
      <c r="I22" s="27">
        <f t="shared" si="2"/>
        <v>73689.6</v>
      </c>
    </row>
    <row r="23" spans="2:9" s="12" customFormat="1" ht="23.25" customHeight="1">
      <c r="B23" s="25">
        <v>14</v>
      </c>
      <c r="C23" s="25">
        <v>19663837</v>
      </c>
      <c r="D23" s="26" t="s">
        <v>25</v>
      </c>
      <c r="E23" s="27">
        <v>8245.2</v>
      </c>
      <c r="F23" s="27">
        <f t="shared" si="0"/>
        <v>32980.8</v>
      </c>
      <c r="G23" s="28"/>
      <c r="H23" s="27">
        <f t="shared" si="1"/>
        <v>0</v>
      </c>
      <c r="I23" s="27">
        <f t="shared" si="2"/>
        <v>32980.8</v>
      </c>
    </row>
    <row r="24" spans="2:9" s="12" customFormat="1" ht="24.75" customHeight="1">
      <c r="B24" s="29">
        <v>15</v>
      </c>
      <c r="C24" s="25">
        <v>37981936</v>
      </c>
      <c r="D24" s="26" t="s">
        <v>26</v>
      </c>
      <c r="E24" s="27">
        <v>14180.8</v>
      </c>
      <c r="F24" s="27">
        <f t="shared" si="0"/>
        <v>56723.2</v>
      </c>
      <c r="G24" s="28"/>
      <c r="H24" s="27">
        <f t="shared" si="1"/>
        <v>0</v>
      </c>
      <c r="I24" s="27">
        <f t="shared" si="2"/>
        <v>56723.2</v>
      </c>
    </row>
    <row r="25" spans="2:9" s="33" customFormat="1" ht="15.75" customHeight="1">
      <c r="B25" s="25">
        <v>16</v>
      </c>
      <c r="C25" s="25">
        <v>32964586</v>
      </c>
      <c r="D25" s="26" t="s">
        <v>27</v>
      </c>
      <c r="E25" s="27">
        <v>29926.2</v>
      </c>
      <c r="F25" s="27">
        <f t="shared" si="0"/>
        <v>119704.8</v>
      </c>
      <c r="G25" s="28"/>
      <c r="H25" s="27">
        <f t="shared" si="1"/>
        <v>0</v>
      </c>
      <c r="I25" s="27">
        <f t="shared" si="2"/>
        <v>119704.8</v>
      </c>
    </row>
    <row r="26" spans="2:9" s="33" customFormat="1" ht="15.75" customHeight="1">
      <c r="B26" s="25">
        <v>17</v>
      </c>
      <c r="C26" s="25">
        <v>39068982</v>
      </c>
      <c r="D26" s="26" t="s">
        <v>28</v>
      </c>
      <c r="E26" s="27">
        <v>3090</v>
      </c>
      <c r="F26" s="27">
        <f t="shared" si="0"/>
        <v>12360</v>
      </c>
      <c r="G26" s="28"/>
      <c r="H26" s="27">
        <f t="shared" si="1"/>
        <v>0</v>
      </c>
      <c r="I26" s="27">
        <f t="shared" si="2"/>
        <v>12360</v>
      </c>
    </row>
    <row r="27" spans="2:9" s="33" customFormat="1" ht="15.75" customHeight="1">
      <c r="B27" s="25">
        <v>18</v>
      </c>
      <c r="C27" s="29">
        <v>40183381</v>
      </c>
      <c r="D27" s="30" t="s">
        <v>29</v>
      </c>
      <c r="E27" s="27">
        <v>13579.68</v>
      </c>
      <c r="F27" s="27">
        <f t="shared" si="0"/>
        <v>54318.72</v>
      </c>
      <c r="G27" s="28"/>
      <c r="H27" s="27">
        <f t="shared" si="1"/>
        <v>0</v>
      </c>
      <c r="I27" s="27">
        <f t="shared" si="2"/>
        <v>54318.72</v>
      </c>
    </row>
    <row r="28" spans="2:9" s="12" customFormat="1" ht="19.5" customHeight="1">
      <c r="B28" s="25">
        <v>19</v>
      </c>
      <c r="C28" s="25">
        <v>25934329</v>
      </c>
      <c r="D28" s="34" t="s">
        <v>30</v>
      </c>
      <c r="E28" s="27">
        <v>553.44</v>
      </c>
      <c r="F28" s="27">
        <f t="shared" si="0"/>
        <v>2213.76</v>
      </c>
      <c r="G28" s="28"/>
      <c r="H28" s="27">
        <f t="shared" si="1"/>
        <v>0</v>
      </c>
      <c r="I28" s="27">
        <f t="shared" si="2"/>
        <v>2213.76</v>
      </c>
    </row>
    <row r="29" spans="2:9" s="12" customFormat="1" ht="18.75" customHeight="1">
      <c r="B29" s="25">
        <v>20</v>
      </c>
      <c r="C29" s="35">
        <v>8422035</v>
      </c>
      <c r="D29" s="36" t="s">
        <v>31</v>
      </c>
      <c r="E29" s="37">
        <v>5528.2</v>
      </c>
      <c r="F29" s="37">
        <f t="shared" si="0"/>
        <v>22112.8</v>
      </c>
      <c r="G29" s="38">
        <v>450</v>
      </c>
      <c r="H29" s="37">
        <f t="shared" si="1"/>
        <v>1800</v>
      </c>
      <c r="I29" s="37">
        <f t="shared" si="2"/>
        <v>23912.8</v>
      </c>
    </row>
    <row r="30" spans="2:9" s="12" customFormat="1" ht="18.75" customHeight="1">
      <c r="B30" s="35">
        <v>21</v>
      </c>
      <c r="C30" s="35">
        <v>43501790</v>
      </c>
      <c r="D30" s="36" t="s">
        <v>32</v>
      </c>
      <c r="E30" s="37">
        <v>10411.2</v>
      </c>
      <c r="F30" s="37">
        <f t="shared" si="0"/>
        <v>41644.8</v>
      </c>
      <c r="G30" s="38"/>
      <c r="H30" s="37">
        <f t="shared" si="1"/>
        <v>0</v>
      </c>
      <c r="I30" s="37">
        <f t="shared" si="2"/>
        <v>41644.8</v>
      </c>
    </row>
    <row r="31" spans="2:9" s="12" customFormat="1" ht="18.75" customHeight="1" thickBot="1">
      <c r="B31" s="39">
        <v>22</v>
      </c>
      <c r="C31" s="39">
        <v>41937378</v>
      </c>
      <c r="D31" s="40" t="s">
        <v>33</v>
      </c>
      <c r="E31" s="41">
        <v>3643</v>
      </c>
      <c r="F31" s="41">
        <f t="shared" si="0"/>
        <v>14572</v>
      </c>
      <c r="G31" s="42"/>
      <c r="H31" s="41">
        <f t="shared" si="1"/>
        <v>0</v>
      </c>
      <c r="I31" s="41">
        <f t="shared" si="2"/>
        <v>14572</v>
      </c>
    </row>
    <row r="32" spans="2:9" s="12" customFormat="1" ht="17.25" customHeight="1" thickBot="1">
      <c r="B32" s="43" t="s">
        <v>34</v>
      </c>
      <c r="C32" s="44"/>
      <c r="D32" s="45"/>
      <c r="E32" s="46">
        <f>SUM(E10:E31)</f>
        <v>194313.21000000002</v>
      </c>
      <c r="F32" s="46">
        <f>SUM(F10:F31)</f>
        <v>777252.8400000001</v>
      </c>
      <c r="G32" s="46">
        <f>SUM(G10:G31)</f>
        <v>450</v>
      </c>
      <c r="H32" s="46">
        <f>SUM(H10:H31)</f>
        <v>1800</v>
      </c>
      <c r="I32" s="46">
        <f>SUM(I10:I31)</f>
        <v>779052.8400000001</v>
      </c>
    </row>
    <row r="33" spans="1:9" s="12" customFormat="1" ht="8.25" customHeight="1">
      <c r="A33" s="33"/>
      <c r="B33" s="14"/>
      <c r="C33" s="47"/>
      <c r="D33" s="48"/>
      <c r="E33" s="49"/>
      <c r="F33" s="49"/>
      <c r="G33" s="50"/>
      <c r="H33" s="51"/>
      <c r="I33" s="49"/>
    </row>
    <row r="34" spans="1:9" s="57" customFormat="1" ht="6.75" customHeight="1">
      <c r="A34" s="52"/>
      <c r="B34" s="53"/>
      <c r="C34" s="53"/>
      <c r="D34" s="54"/>
      <c r="E34" s="54"/>
      <c r="F34" s="55"/>
      <c r="G34" s="55"/>
      <c r="H34" s="56"/>
      <c r="I34" s="55"/>
    </row>
    <row r="35" spans="2:8" ht="13.5" thickBot="1">
      <c r="B35" s="12" t="s">
        <v>41</v>
      </c>
      <c r="H35" s="59"/>
    </row>
    <row r="36" spans="2:9" s="17" customFormat="1" ht="16.5" customHeight="1">
      <c r="B36" s="22">
        <v>1</v>
      </c>
      <c r="C36" s="22">
        <v>4342863</v>
      </c>
      <c r="D36" s="23" t="s">
        <v>35</v>
      </c>
      <c r="E36" s="24">
        <v>119916.76</v>
      </c>
      <c r="F36" s="61">
        <f>ROUND(E36*4,2)</f>
        <v>479667.04</v>
      </c>
      <c r="G36" s="62">
        <v>3525</v>
      </c>
      <c r="H36" s="63">
        <f>ROUND(G36*4,2)</f>
        <v>14100</v>
      </c>
      <c r="I36" s="63">
        <f>F36+H36</f>
        <v>493767.04</v>
      </c>
    </row>
    <row r="37" spans="2:9" s="12" customFormat="1" ht="15.75" customHeight="1">
      <c r="B37" s="64">
        <v>2</v>
      </c>
      <c r="C37" s="64">
        <v>14984313</v>
      </c>
      <c r="D37" s="65" t="s">
        <v>36</v>
      </c>
      <c r="E37" s="66">
        <v>22900.48</v>
      </c>
      <c r="F37" s="66">
        <f>ROUND(E37*4,2)</f>
        <v>91601.92</v>
      </c>
      <c r="G37" s="67">
        <v>7140</v>
      </c>
      <c r="H37" s="66">
        <f>ROUND(G37*4,2)</f>
        <v>28560</v>
      </c>
      <c r="I37" s="66">
        <f>F37+H37</f>
        <v>120161.92</v>
      </c>
    </row>
    <row r="38" spans="2:9" s="12" customFormat="1" ht="15.75" customHeight="1">
      <c r="B38" s="25">
        <v>3</v>
      </c>
      <c r="C38" s="25">
        <v>4721239</v>
      </c>
      <c r="D38" s="65" t="s">
        <v>37</v>
      </c>
      <c r="E38" s="66">
        <v>13632.86</v>
      </c>
      <c r="F38" s="66">
        <f>ROUND(E38*4,2)</f>
        <v>54531.44</v>
      </c>
      <c r="G38" s="68"/>
      <c r="H38" s="66">
        <f>ROUND(G38*4,2)</f>
        <v>0</v>
      </c>
      <c r="I38" s="66">
        <f>F38+H38</f>
        <v>54531.44</v>
      </c>
    </row>
    <row r="39" spans="2:9" s="12" customFormat="1" ht="15.75" customHeight="1">
      <c r="B39" s="25">
        <v>4</v>
      </c>
      <c r="C39" s="64">
        <v>11333442</v>
      </c>
      <c r="D39" s="65" t="s">
        <v>38</v>
      </c>
      <c r="E39" s="66">
        <v>28316.4</v>
      </c>
      <c r="F39" s="66">
        <f>ROUND(E39*4,2)</f>
        <v>113265.6</v>
      </c>
      <c r="G39" s="68"/>
      <c r="H39" s="66">
        <f>ROUND(G39*4,2)</f>
        <v>0</v>
      </c>
      <c r="I39" s="66">
        <f>F39+H39</f>
        <v>113265.6</v>
      </c>
    </row>
    <row r="40" spans="2:9" s="12" customFormat="1" ht="15.75" customHeight="1" thickBot="1">
      <c r="B40" s="39">
        <v>5</v>
      </c>
      <c r="C40" s="69">
        <v>7964100</v>
      </c>
      <c r="D40" s="70" t="s">
        <v>39</v>
      </c>
      <c r="E40" s="71">
        <v>34242.04</v>
      </c>
      <c r="F40" s="71">
        <f>ROUND(E40*4,2)</f>
        <v>136968.16</v>
      </c>
      <c r="G40" s="72"/>
      <c r="H40" s="71">
        <f>ROUND(G40*4,2)</f>
        <v>0</v>
      </c>
      <c r="I40" s="71">
        <f>F40+H40</f>
        <v>136968.16</v>
      </c>
    </row>
    <row r="41" spans="2:9" s="12" customFormat="1" ht="17.25" customHeight="1" thickBot="1">
      <c r="B41" s="43" t="s">
        <v>40</v>
      </c>
      <c r="C41" s="44"/>
      <c r="D41" s="45"/>
      <c r="E41" s="46">
        <f>SUM(E36:E40)</f>
        <v>219008.53999999998</v>
      </c>
      <c r="F41" s="46">
        <f>SUM(F36:F40)</f>
        <v>876034.1599999999</v>
      </c>
      <c r="G41" s="46">
        <f>SUM(G36:G40)</f>
        <v>10665</v>
      </c>
      <c r="H41" s="46">
        <f>SUM(H36:H40)</f>
        <v>42660</v>
      </c>
      <c r="I41" s="46">
        <f>SUM(I36:I40)</f>
        <v>918694.1599999999</v>
      </c>
    </row>
  </sheetData>
  <mergeCells count="14">
    <mergeCell ref="B41:D41"/>
    <mergeCell ref="B9:I9"/>
    <mergeCell ref="B6:I6"/>
    <mergeCell ref="B5:I5"/>
    <mergeCell ref="C7:C8"/>
    <mergeCell ref="B7:B8"/>
    <mergeCell ref="D7:D8"/>
    <mergeCell ref="E7:E8"/>
    <mergeCell ref="G7:G8"/>
    <mergeCell ref="I7:I8"/>
    <mergeCell ref="D34:E34"/>
    <mergeCell ref="B32:D32"/>
    <mergeCell ref="F7:F8"/>
    <mergeCell ref="H7:H8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2022-06-28T07:27:39Z</cp:lastPrinted>
  <dcterms:created xsi:type="dcterms:W3CDTF">2022-06-28T07:08:46Z</dcterms:created>
  <dcterms:modified xsi:type="dcterms:W3CDTF">2022-06-28T07:27:44Z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