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2"/>
  </bookViews>
  <sheets>
    <sheet name="LABORATOR" sheetId="1" r:id="rId1"/>
    <sheet name="RADIOLOGIE" sheetId="2" r:id="rId2"/>
    <sheet name="ANAT PA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<sst xmlns="http://schemas.openxmlformats.org/spreadsheetml/2006/main" count="124" uniqueCount="81">
  <si>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</si>
  <si>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</si>
  <si>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</si>
  <si>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</si>
  <si>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</si>
  <si>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</si>
  <si>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</si>
  <si>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</si>
  <si>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</si>
  <si>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</si>
  <si>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</si>
  <si>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</si>
  <si>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</si>
  <si>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</si>
  <si>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</si>
  <si>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</si>
  <si>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</si>
  <si>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</si>
  <si>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</si>
  <si>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</si>
  <si>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</si>
  <si>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</si>
  <si>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</si>
  <si>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</si>
  <si>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</si>
  <si>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</si>
  <si>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</si>
  <si>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</si>
  <si>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</si>
  <si>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</si>
  <si>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</si>
  <si>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</si>
  <si>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</si>
  <si>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</si>
  <si>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</si>
  <si>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</si>
  <si>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</si>
  <si>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</si>
  <si>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</si>
  <si>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</si>
  <si>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</si>
  <si>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</si>
  <si>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</si>
  <si>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</si>
  <si>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</si>
  <si>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</si>
  <si>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</si>
  <si>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</si>
  <si>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</si>
  <si>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</si>
  <si>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</si>
  <si>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</si>
  <si>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</si>
  <si>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</si>
  <si>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</si>
  <si>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</si>
  <si>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</si>
  <si>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</si>
  <si>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</si>
  <si>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</si>
  <si>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</si>
  <si>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</si>
  <si>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</si>
  <si>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</si>
  <si>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</si>
  <si>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</si>
  <si>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</si>
  <si>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</si>
  <si>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</si>
  <si>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t>SITUATIA PRIVIND ALOCARE SUME CONTRACT - SERVICII PARACLIN. DE RADIOLOGIE SI IMAGISTICA MEDICALA  PENTRU                IUNIE 2024</t>
  </si>
  <si>
    <t>VALOARE SUPLIMENTARE IUNIE  2024 (lei)</t>
  </si>
  <si>
    <t>SITUATIA PRIVIND  SUME CONTRACT - SERVICII PARACLINICE DE LABORATOR  PENTRU IUNIE 2024</t>
  </si>
  <si>
    <t>SITUATIA PRIVIND ALOCARE SUME CONTRACT - SERVICII PARACLINICE ANATOMIE PATOLOGICA  PENTRU IUNIE 2024</t>
  </si>
  <si>
    <r>
      <t xml:space="preserve"> POTRIVIT PREVEDERILOR ORDINULUI NR. 1857/441/2023 cu modificarile si completarile ulterioare, la data de</t>
    </r>
    <r>
      <rPr>
        <b/>
        <u val="single"/>
        <sz val="12"/>
        <rFont val="Arial"/>
        <family val="2"/>
      </rPr>
      <t xml:space="preserve"> 18.06.2024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</si>
  <si>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53,124581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</si>
  <si>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152,645258 lei</t>
    </r>
  </si>
  <si>
    <r>
      <rPr>
        <sz val="10"/>
        <rFont val="Arial"/>
        <family val="2"/>
      </rPr>
      <t xml:space="preserve">valoarea unui punct pentru subcriteriul ”participare la schemele de intercomparare laboratoare de analize </t>
    </r>
    <r>
      <rPr>
        <b/>
        <sz val="10"/>
        <rFont val="Arial"/>
        <family val="2"/>
      </rPr>
      <t>29,388774 lei</t>
    </r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</si>
  <si>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18.06.2024</t>
    </r>
  </si>
  <si>
    <t>valoarea unui punct pentru criteriul de evaluare a resurselor =
101,2278867 lei</t>
  </si>
  <si>
    <t>valoarea unui punct pentru criteriul disponibilitate =  915,625 lei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</si>
  <si>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  27,833 lei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</si>
</sst>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" fillId="0" borderId="0" xfId="43" applyFont="1" applyFill="1" applyBorder="1" applyAlignment="1">
      <alignment horizontal="center" vertical="center" wrapText="1"/>
    </xf>
    <xf numFmtId="171" fontId="8" fillId="0" borderId="0" xfId="43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171" fontId="11" fillId="0" borderId="14" xfId="43" applyFont="1" applyFill="1" applyBorder="1" applyAlignment="1">
      <alignment horizontal="center" vertical="center" wrapText="1"/>
    </xf>
    <xf numFmtId="171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171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171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171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71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171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171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171" fontId="7" fillId="0" borderId="14" xfId="43" applyFont="1" applyFill="1" applyBorder="1" applyAlignment="1">
      <alignment horizontal="center" vertical="center" wrapText="1"/>
    </xf>
    <xf numFmtId="4" fontId="9" fillId="0" borderId="7" xfId="43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30" xfId="61" applyNumberFormat="1" applyFont="1" applyFill="1" applyBorder="1" applyAlignment="1">
      <alignment horizontal="center" vertical="center" wrapText="1"/>
      <protection/>
    </xf>
    <xf numFmtId="4" fontId="7" fillId="0" borderId="31" xfId="61" applyNumberFormat="1" applyFont="1" applyFill="1" applyBorder="1" applyAlignment="1">
      <alignment horizontal="center" vertical="center"/>
      <protection/>
    </xf>
    <xf numFmtId="4" fontId="7" fillId="0" borderId="32" xfId="61" applyNumberFormat="1" applyFont="1" applyFill="1" applyBorder="1" applyAlignment="1">
      <alignment horizontal="center" vertical="center"/>
      <protection/>
    </xf>
    <xf numFmtId="4" fontId="7" fillId="0" borderId="33" xfId="0" applyNumberFormat="1" applyFont="1" applyFill="1" applyBorder="1" applyAlignment="1">
      <alignment vertical="center"/>
    </xf>
    <xf numFmtId="171" fontId="3" fillId="0" borderId="7" xfId="43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4" xfId="61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4" fillId="0" borderId="42" xfId="0" applyFont="1" applyBorder="1" applyAlignment="1">
      <alignment/>
    </xf>
    <xf numFmtId="4" fontId="13" fillId="0" borderId="43" xfId="0" applyNumberFormat="1" applyFont="1" applyBorder="1" applyAlignment="1">
      <alignment horizontal="right" vertical="center"/>
    </xf>
    <xf numFmtId="4" fontId="13" fillId="0" borderId="44" xfId="0" applyNumberFormat="1" applyFont="1" applyBorder="1" applyAlignment="1">
      <alignment horizontal="right" vertical="center"/>
    </xf>
    <xf numFmtId="0" fontId="7" fillId="0" borderId="45" xfId="62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7" fillId="0" borderId="28" xfId="62" applyFont="1" applyFill="1" applyBorder="1" applyAlignment="1">
      <alignment horizontal="center" vertical="center" wrapText="1"/>
      <protection/>
    </xf>
    <xf numFmtId="0" fontId="7" fillId="0" borderId="47" xfId="62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0" fillId="0" borderId="42" xfId="0" applyBorder="1" applyAlignment="1">
      <alignment/>
    </xf>
    <xf numFmtId="0" fontId="7" fillId="0" borderId="47" xfId="6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aclinice\2024\IMPARTIRE%20SUME\IMPARTIRE%20SUME%20IUNIE%2017.06%202024\PARA%20anexa%202.1%20LAB_ANAT%20PAT%20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partire trim"/>
      <sheetName val="CENTRALIZATOR"/>
      <sheetName val="CRITERIUL DE EVALUARE"/>
      <sheetName val="IMPLEM SIST DE MANAG. AL CAL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D46" sqref="D46:E46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6" t="s">
        <v>33</v>
      </c>
      <c r="B3" s="156"/>
      <c r="C3" s="156"/>
      <c r="D3" s="156"/>
      <c r="E3" s="156"/>
      <c r="F3" s="156"/>
      <c r="G3" s="156"/>
      <c r="H3" s="156"/>
    </row>
    <row r="4" spans="1:8" ht="18" customHeight="1">
      <c r="A4" s="156" t="s">
        <v>73</v>
      </c>
      <c r="B4" s="156"/>
      <c r="C4" s="156"/>
      <c r="D4" s="156"/>
      <c r="E4" s="156"/>
      <c r="F4" s="156"/>
      <c r="G4" s="156"/>
      <c r="H4" s="156"/>
    </row>
    <row r="5" spans="1:8" ht="12" customHeight="1" thickBot="1">
      <c r="A5" s="157"/>
      <c r="B5" s="157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58" t="s">
        <v>21</v>
      </c>
      <c r="D6" s="158"/>
      <c r="E6" s="158"/>
      <c r="F6" s="158"/>
      <c r="G6" s="158" t="s">
        <v>22</v>
      </c>
      <c r="H6" s="159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1" t="s">
        <v>0</v>
      </c>
      <c r="C9" s="123">
        <v>233.6</v>
      </c>
      <c r="D9" s="123">
        <v>24</v>
      </c>
      <c r="E9" s="123">
        <v>119.71</v>
      </c>
      <c r="F9" s="104">
        <f>C9+D9+E9</f>
        <v>377.31</v>
      </c>
      <c r="G9" s="123">
        <v>120</v>
      </c>
      <c r="H9" s="123">
        <v>594</v>
      </c>
      <c r="I9" s="100"/>
    </row>
    <row r="10" spans="1:9" s="96" customFormat="1" ht="12.75">
      <c r="A10" s="40">
        <v>2</v>
      </c>
      <c r="B10" s="121" t="s">
        <v>1</v>
      </c>
      <c r="C10" s="123">
        <v>425.92</v>
      </c>
      <c r="D10" s="123">
        <v>44</v>
      </c>
      <c r="E10" s="123">
        <v>88.57</v>
      </c>
      <c r="F10" s="35">
        <f aca="true" t="shared" si="0" ref="F10:F22">C10+D10+E10</f>
        <v>558.49</v>
      </c>
      <c r="G10" s="123">
        <v>142</v>
      </c>
      <c r="H10" s="123">
        <v>551.5</v>
      </c>
      <c r="I10" s="100"/>
    </row>
    <row r="11" spans="1:9" s="96" customFormat="1" ht="12.75">
      <c r="A11" s="40">
        <v>3</v>
      </c>
      <c r="B11" s="121" t="s">
        <v>2</v>
      </c>
      <c r="C11" s="123">
        <v>363</v>
      </c>
      <c r="D11" s="123">
        <v>13</v>
      </c>
      <c r="E11" s="123">
        <v>73.42</v>
      </c>
      <c r="F11" s="35">
        <f>C11+D11+E11</f>
        <v>449.42</v>
      </c>
      <c r="G11" s="123">
        <v>110</v>
      </c>
      <c r="H11" s="123">
        <v>649.5</v>
      </c>
      <c r="I11" s="100"/>
    </row>
    <row r="12" spans="1:9" s="96" customFormat="1" ht="12.75">
      <c r="A12" s="103">
        <v>4</v>
      </c>
      <c r="B12" s="121" t="s">
        <v>3</v>
      </c>
      <c r="C12" s="123">
        <v>730</v>
      </c>
      <c r="D12" s="123">
        <v>39</v>
      </c>
      <c r="E12" s="123">
        <v>94.28</v>
      </c>
      <c r="F12" s="35">
        <f t="shared" si="0"/>
        <v>863.28</v>
      </c>
      <c r="G12" s="123">
        <v>132</v>
      </c>
      <c r="H12" s="123">
        <v>892</v>
      </c>
      <c r="I12" s="100"/>
    </row>
    <row r="13" spans="1:9" s="96" customFormat="1" ht="12.75">
      <c r="A13" s="40">
        <v>5</v>
      </c>
      <c r="B13" s="121" t="s">
        <v>4</v>
      </c>
      <c r="C13" s="123">
        <v>601.12</v>
      </c>
      <c r="D13" s="123">
        <v>19</v>
      </c>
      <c r="E13" s="123">
        <v>117.14</v>
      </c>
      <c r="F13" s="35">
        <f t="shared" si="0"/>
        <v>737.26</v>
      </c>
      <c r="G13" s="123">
        <v>98</v>
      </c>
      <c r="H13" s="123">
        <v>674</v>
      </c>
      <c r="I13" s="100"/>
    </row>
    <row r="14" spans="1:9" s="96" customFormat="1" ht="12.75">
      <c r="A14" s="40">
        <v>6</v>
      </c>
      <c r="B14" s="121" t="s">
        <v>5</v>
      </c>
      <c r="C14" s="123">
        <v>438.4</v>
      </c>
      <c r="D14" s="123">
        <v>34</v>
      </c>
      <c r="E14" s="123">
        <v>109.26</v>
      </c>
      <c r="F14" s="35">
        <f t="shared" si="0"/>
        <v>581.66</v>
      </c>
      <c r="G14" s="123">
        <v>139</v>
      </c>
      <c r="H14" s="123">
        <v>737.5</v>
      </c>
      <c r="I14" s="100"/>
    </row>
    <row r="15" spans="1:9" s="96" customFormat="1" ht="15.75" customHeight="1">
      <c r="A15" s="103">
        <v>7</v>
      </c>
      <c r="B15" s="121" t="s">
        <v>6</v>
      </c>
      <c r="C15" s="123">
        <v>526.18</v>
      </c>
      <c r="D15" s="123">
        <v>20</v>
      </c>
      <c r="E15" s="123">
        <v>220</v>
      </c>
      <c r="F15" s="35">
        <f t="shared" si="0"/>
        <v>766.18</v>
      </c>
      <c r="G15" s="123">
        <v>121</v>
      </c>
      <c r="H15" s="123">
        <v>436</v>
      </c>
      <c r="I15" s="100"/>
    </row>
    <row r="16" spans="1:9" s="96" customFormat="1" ht="12.75">
      <c r="A16" s="40">
        <v>8</v>
      </c>
      <c r="B16" s="121" t="s">
        <v>7</v>
      </c>
      <c r="C16" s="123">
        <v>435.2</v>
      </c>
      <c r="D16" s="123">
        <v>20</v>
      </c>
      <c r="E16" s="123">
        <v>154</v>
      </c>
      <c r="F16" s="35">
        <f t="shared" si="0"/>
        <v>609.2</v>
      </c>
      <c r="G16" s="123">
        <v>97</v>
      </c>
      <c r="H16" s="123">
        <v>456</v>
      </c>
      <c r="I16" s="100"/>
    </row>
    <row r="17" spans="1:9" ht="14.25">
      <c r="A17" s="40">
        <v>9</v>
      </c>
      <c r="B17" s="121" t="s">
        <v>8</v>
      </c>
      <c r="C17" s="123">
        <v>941.56</v>
      </c>
      <c r="D17" s="123">
        <v>24</v>
      </c>
      <c r="E17" s="123">
        <v>160</v>
      </c>
      <c r="F17" s="35">
        <f t="shared" si="0"/>
        <v>1125.56</v>
      </c>
      <c r="G17" s="123">
        <v>110</v>
      </c>
      <c r="H17" s="123">
        <v>745</v>
      </c>
      <c r="I17" s="92"/>
    </row>
    <row r="18" spans="1:9" ht="14.25">
      <c r="A18" s="103">
        <v>10</v>
      </c>
      <c r="B18" s="121" t="s">
        <v>9</v>
      </c>
      <c r="C18" s="123">
        <v>734</v>
      </c>
      <c r="D18" s="123">
        <v>24</v>
      </c>
      <c r="E18" s="123">
        <v>392</v>
      </c>
      <c r="F18" s="35">
        <f t="shared" si="0"/>
        <v>1150</v>
      </c>
      <c r="G18" s="123">
        <v>147</v>
      </c>
      <c r="H18" s="123">
        <v>596</v>
      </c>
      <c r="I18" s="92"/>
    </row>
    <row r="19" spans="1:9" ht="14.25">
      <c r="A19" s="40">
        <v>11</v>
      </c>
      <c r="B19" s="121" t="s">
        <v>10</v>
      </c>
      <c r="C19" s="123">
        <v>728.96</v>
      </c>
      <c r="D19" s="123">
        <v>44</v>
      </c>
      <c r="E19" s="123">
        <v>167.42</v>
      </c>
      <c r="F19" s="35">
        <f t="shared" si="0"/>
        <v>940.38</v>
      </c>
      <c r="G19" s="123">
        <v>133</v>
      </c>
      <c r="H19" s="123">
        <v>797</v>
      </c>
      <c r="I19" s="92"/>
    </row>
    <row r="20" spans="1:9" ht="14.25">
      <c r="A20" s="40">
        <v>12</v>
      </c>
      <c r="B20" s="121" t="s">
        <v>37</v>
      </c>
      <c r="C20" s="123">
        <v>213.6</v>
      </c>
      <c r="D20" s="123">
        <v>20</v>
      </c>
      <c r="E20" s="123">
        <v>131</v>
      </c>
      <c r="F20" s="35">
        <f t="shared" si="0"/>
        <v>364.6</v>
      </c>
      <c r="G20" s="123">
        <v>93</v>
      </c>
      <c r="H20" s="123">
        <v>515</v>
      </c>
      <c r="I20" s="92"/>
    </row>
    <row r="21" spans="1:9" ht="14.25">
      <c r="A21" s="103">
        <v>13</v>
      </c>
      <c r="B21" s="122" t="s">
        <v>38</v>
      </c>
      <c r="C21" s="123">
        <v>451.2</v>
      </c>
      <c r="D21" s="123">
        <v>24</v>
      </c>
      <c r="E21" s="123">
        <v>108</v>
      </c>
      <c r="F21" s="35">
        <f t="shared" si="0"/>
        <v>583.2</v>
      </c>
      <c r="G21" s="123">
        <v>108</v>
      </c>
      <c r="H21" s="123">
        <v>536.5</v>
      </c>
      <c r="I21" s="92"/>
    </row>
    <row r="22" spans="1:9" ht="14.25">
      <c r="A22" s="40">
        <v>14</v>
      </c>
      <c r="B22" s="122" t="s">
        <v>55</v>
      </c>
      <c r="C22" s="123">
        <v>461</v>
      </c>
      <c r="D22" s="123">
        <v>20</v>
      </c>
      <c r="E22" s="123">
        <v>84.14</v>
      </c>
      <c r="F22" s="35">
        <f t="shared" si="0"/>
        <v>565.14</v>
      </c>
      <c r="G22" s="123">
        <v>133</v>
      </c>
      <c r="H22" s="123">
        <v>561.5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7285.74</v>
      </c>
      <c r="D23" s="17">
        <f>SUM(D9:D22)</f>
        <v>369</v>
      </c>
      <c r="E23" s="17">
        <f>SUM(E9:E22)</f>
        <v>2018.9400000000003</v>
      </c>
      <c r="F23" s="17">
        <f>SUM(F8:F22)</f>
        <v>9671.68</v>
      </c>
      <c r="G23" s="17">
        <f>SUM(G9:G22)</f>
        <v>1683</v>
      </c>
      <c r="H23" s="17">
        <f>SUM(H9:H22)</f>
        <v>8741.5</v>
      </c>
      <c r="I23" s="87"/>
    </row>
    <row r="24" spans="1:9" s="89" customFormat="1" ht="106.5" customHeight="1">
      <c r="A24" s="32"/>
      <c r="B24" s="32"/>
      <c r="C24" s="162" t="s">
        <v>74</v>
      </c>
      <c r="D24" s="163"/>
      <c r="E24" s="163"/>
      <c r="F24" s="163"/>
      <c r="G24" s="35" t="s">
        <v>75</v>
      </c>
      <c r="H24" s="35" t="s">
        <v>76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71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60" t="s">
        <v>56</v>
      </c>
      <c r="B30" s="161" t="s">
        <v>13</v>
      </c>
      <c r="C30" s="160" t="s">
        <v>70</v>
      </c>
      <c r="D30" s="153"/>
      <c r="E30" s="153"/>
      <c r="F30" s="80"/>
      <c r="G30" s="153"/>
      <c r="H30" s="153"/>
      <c r="I30" s="60"/>
    </row>
    <row r="31" spans="1:9" ht="34.5" customHeight="1">
      <c r="A31" s="160"/>
      <c r="B31" s="161"/>
      <c r="C31" s="160"/>
      <c r="D31" s="153"/>
      <c r="E31" s="153"/>
      <c r="F31" s="80"/>
      <c r="G31" s="153"/>
      <c r="H31" s="153"/>
      <c r="I31" s="61"/>
    </row>
    <row r="32" spans="1:10" s="96" customFormat="1" ht="15">
      <c r="A32" s="124">
        <v>1</v>
      </c>
      <c r="B32" s="125" t="s">
        <v>41</v>
      </c>
      <c r="C32" s="117">
        <v>55818.8</v>
      </c>
      <c r="D32" s="154"/>
      <c r="E32" s="155"/>
      <c r="F32" s="102"/>
      <c r="G32" s="152"/>
      <c r="H32" s="152"/>
      <c r="I32" s="62"/>
      <c r="J32" s="101"/>
    </row>
    <row r="33" spans="1:10" s="96" customFormat="1" ht="15">
      <c r="A33" s="124">
        <v>2</v>
      </c>
      <c r="B33" s="124" t="s">
        <v>57</v>
      </c>
      <c r="C33" s="117">
        <v>66826.45</v>
      </c>
      <c r="D33" s="154"/>
      <c r="E33" s="155"/>
      <c r="F33" s="102"/>
      <c r="G33" s="152"/>
      <c r="H33" s="152"/>
      <c r="I33" s="62"/>
      <c r="J33" s="101"/>
    </row>
    <row r="34" spans="1:10" s="96" customFormat="1" ht="15">
      <c r="A34" s="124">
        <v>3</v>
      </c>
      <c r="B34" s="124" t="s">
        <v>42</v>
      </c>
      <c r="C34" s="117">
        <v>67553.09</v>
      </c>
      <c r="D34" s="154"/>
      <c r="E34" s="155"/>
      <c r="F34" s="102"/>
      <c r="G34" s="152"/>
      <c r="H34" s="152"/>
      <c r="I34" s="62"/>
      <c r="J34" s="101"/>
    </row>
    <row r="35" spans="1:10" s="96" customFormat="1" ht="15">
      <c r="A35" s="126">
        <v>4</v>
      </c>
      <c r="B35" s="124" t="s">
        <v>43</v>
      </c>
      <c r="C35" s="117">
        <v>59754.24</v>
      </c>
      <c r="D35" s="154"/>
      <c r="E35" s="155"/>
      <c r="F35" s="102"/>
      <c r="G35" s="152"/>
      <c r="H35" s="152"/>
      <c r="I35" s="62"/>
      <c r="J35" s="101"/>
    </row>
    <row r="36" spans="1:10" s="96" customFormat="1" ht="15">
      <c r="A36" s="124">
        <v>5</v>
      </c>
      <c r="B36" s="124" t="s">
        <v>44</v>
      </c>
      <c r="C36" s="117">
        <v>92225.35</v>
      </c>
      <c r="D36" s="154"/>
      <c r="E36" s="155"/>
      <c r="F36" s="102"/>
      <c r="G36" s="152"/>
      <c r="H36" s="152"/>
      <c r="I36" s="62"/>
      <c r="J36" s="101"/>
    </row>
    <row r="37" spans="1:10" ht="15">
      <c r="A37" s="124">
        <v>6</v>
      </c>
      <c r="B37" s="124" t="s">
        <v>45</v>
      </c>
      <c r="C37" s="117">
        <v>73933.89</v>
      </c>
      <c r="D37" s="154"/>
      <c r="E37" s="155"/>
      <c r="F37" s="102"/>
      <c r="G37" s="152"/>
      <c r="H37" s="152"/>
      <c r="I37" s="62"/>
      <c r="J37" s="101"/>
    </row>
    <row r="38" spans="1:10" ht="15">
      <c r="A38" s="124">
        <v>7</v>
      </c>
      <c r="B38" s="124" t="s">
        <v>46</v>
      </c>
      <c r="C38" s="117">
        <v>73792.35</v>
      </c>
      <c r="D38" s="154"/>
      <c r="E38" s="155"/>
      <c r="F38" s="102"/>
      <c r="G38" s="152"/>
      <c r="H38" s="152"/>
      <c r="I38" s="62"/>
      <c r="J38" s="101"/>
    </row>
    <row r="39" spans="1:10" ht="15">
      <c r="A39" s="124">
        <v>8</v>
      </c>
      <c r="B39" s="127" t="s">
        <v>58</v>
      </c>
      <c r="C39" s="117">
        <v>93681.96</v>
      </c>
      <c r="D39" s="154"/>
      <c r="E39" s="155"/>
      <c r="F39" s="102"/>
      <c r="G39" s="152"/>
      <c r="H39" s="152"/>
      <c r="I39" s="62"/>
      <c r="J39" s="101"/>
    </row>
    <row r="40" spans="1:10" ht="15">
      <c r="A40" s="124">
        <v>9</v>
      </c>
      <c r="B40" s="124" t="s">
        <v>59</v>
      </c>
      <c r="C40" s="117">
        <v>63235.03</v>
      </c>
      <c r="D40" s="154"/>
      <c r="E40" s="155"/>
      <c r="F40" s="102"/>
      <c r="G40" s="152"/>
      <c r="H40" s="152"/>
      <c r="I40" s="62"/>
      <c r="J40" s="101"/>
    </row>
    <row r="41" spans="1:10" ht="15">
      <c r="A41" s="124">
        <v>10</v>
      </c>
      <c r="B41" s="124" t="s">
        <v>50</v>
      </c>
      <c r="C41" s="117">
        <v>101047.83</v>
      </c>
      <c r="D41" s="154"/>
      <c r="E41" s="155"/>
      <c r="F41" s="102"/>
      <c r="G41" s="152"/>
      <c r="H41" s="152"/>
      <c r="I41" s="62"/>
      <c r="J41" s="101"/>
    </row>
    <row r="42" spans="1:10" ht="15">
      <c r="A42" s="124">
        <v>11</v>
      </c>
      <c r="B42" s="124" t="s">
        <v>48</v>
      </c>
      <c r="C42" s="117">
        <v>60571.36</v>
      </c>
      <c r="D42" s="154"/>
      <c r="E42" s="155"/>
      <c r="F42" s="102"/>
      <c r="G42" s="152"/>
      <c r="H42" s="152"/>
      <c r="I42" s="62"/>
      <c r="J42" s="101"/>
    </row>
    <row r="43" spans="1:10" ht="15">
      <c r="A43" s="124">
        <v>12</v>
      </c>
      <c r="B43" s="124" t="s">
        <v>49</v>
      </c>
      <c r="C43" s="117">
        <v>98480.52</v>
      </c>
      <c r="D43" s="102"/>
      <c r="E43" s="109"/>
      <c r="F43" s="102"/>
      <c r="G43" s="78"/>
      <c r="H43" s="78"/>
      <c r="I43" s="62"/>
      <c r="J43" s="101"/>
    </row>
    <row r="44" spans="1:10" ht="15">
      <c r="A44" s="124">
        <v>13</v>
      </c>
      <c r="B44" s="124" t="s">
        <v>47</v>
      </c>
      <c r="C44" s="117">
        <v>71986.57</v>
      </c>
      <c r="D44" s="154"/>
      <c r="E44" s="155"/>
      <c r="F44" s="102"/>
      <c r="G44" s="152"/>
      <c r="H44" s="152"/>
      <c r="I44" s="62"/>
      <c r="J44" s="101"/>
    </row>
    <row r="45" spans="1:10" ht="15">
      <c r="A45" s="124">
        <v>14</v>
      </c>
      <c r="B45" s="124" t="s">
        <v>51</v>
      </c>
      <c r="C45" s="128">
        <v>48700.45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1027607.8899999999</v>
      </c>
      <c r="D46" s="151"/>
      <c r="E46" s="151"/>
      <c r="F46" s="97"/>
      <c r="G46" s="151"/>
      <c r="H46" s="151"/>
      <c r="I46" s="63"/>
    </row>
    <row r="47" ht="14.25">
      <c r="I47" s="81"/>
    </row>
  </sheetData>
  <sheetProtection selectLockedCells="1" selectUnlockedCells="1"/>
  <mergeCells count="37"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G46:H46"/>
    <mergeCell ref="G38:H38"/>
    <mergeCell ref="G44:H44"/>
    <mergeCell ref="G42:H42"/>
    <mergeCell ref="G41:H41"/>
    <mergeCell ref="G39:H39"/>
    <mergeCell ref="G40:H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8">
      <selection activeCell="C29" sqref="C29:C40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6" t="s">
        <v>77</v>
      </c>
      <c r="B4" s="156"/>
      <c r="C4" s="156"/>
      <c r="D4" s="156"/>
      <c r="E4" s="156"/>
      <c r="F4" s="156"/>
      <c r="G4" s="156"/>
      <c r="H4" s="156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58" t="s">
        <v>14</v>
      </c>
      <c r="D6" s="158"/>
      <c r="E6" s="158"/>
      <c r="F6" s="158"/>
      <c r="G6" s="159" t="s">
        <v>15</v>
      </c>
      <c r="H6" s="173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72"/>
      <c r="H7" s="173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29">
        <v>1</v>
      </c>
      <c r="B9" s="130" t="s">
        <v>6</v>
      </c>
      <c r="C9" s="115">
        <v>237.8</v>
      </c>
      <c r="D9" s="123">
        <v>17</v>
      </c>
      <c r="E9" s="123">
        <v>127</v>
      </c>
      <c r="F9" s="58">
        <f aca="true" t="shared" si="0" ref="F9:F20">C9+D9+E9</f>
        <v>381.8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1">
        <f>A9+1</f>
        <v>2</v>
      </c>
      <c r="B10" s="121" t="s">
        <v>7</v>
      </c>
      <c r="C10" s="115">
        <v>195.75</v>
      </c>
      <c r="D10" s="123">
        <v>2</v>
      </c>
      <c r="E10" s="123">
        <v>85</v>
      </c>
      <c r="F10" s="58">
        <f>SUM(C10:E10)</f>
        <v>282.75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1">
        <f>A10+1</f>
        <v>3</v>
      </c>
      <c r="B11" s="121" t="s">
        <v>8</v>
      </c>
      <c r="C11" s="115">
        <v>602</v>
      </c>
      <c r="D11" s="123">
        <v>30</v>
      </c>
      <c r="E11" s="123">
        <v>68</v>
      </c>
      <c r="F11" s="58">
        <f t="shared" si="0"/>
        <v>700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1">
        <v>4</v>
      </c>
      <c r="B12" s="121" t="s">
        <v>9</v>
      </c>
      <c r="C12" s="115">
        <v>960</v>
      </c>
      <c r="D12" s="123">
        <v>35</v>
      </c>
      <c r="E12" s="123">
        <v>361</v>
      </c>
      <c r="F12" s="58">
        <f t="shared" si="0"/>
        <v>1356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1">
        <f>A12+1</f>
        <v>5</v>
      </c>
      <c r="B13" s="121" t="s">
        <v>60</v>
      </c>
      <c r="C13" s="115">
        <v>360.5</v>
      </c>
      <c r="D13" s="123">
        <v>30</v>
      </c>
      <c r="E13" s="123">
        <v>99</v>
      </c>
      <c r="F13" s="58">
        <f>C13+D13+E13</f>
        <v>489.5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1">
        <v>6</v>
      </c>
      <c r="B14" s="132" t="s">
        <v>39</v>
      </c>
      <c r="C14" s="115">
        <v>350</v>
      </c>
      <c r="D14" s="123">
        <v>30</v>
      </c>
      <c r="E14" s="123">
        <v>80</v>
      </c>
      <c r="F14" s="58">
        <f t="shared" si="0"/>
        <v>460</v>
      </c>
      <c r="G14" s="140">
        <v>30</v>
      </c>
      <c r="H14" s="87"/>
      <c r="I14" s="88"/>
      <c r="J14" s="88"/>
      <c r="K14" s="88"/>
    </row>
    <row r="15" spans="1:11" s="89" customFormat="1" ht="18" customHeight="1">
      <c r="A15" s="133">
        <v>7</v>
      </c>
      <c r="B15" s="134" t="s">
        <v>36</v>
      </c>
      <c r="C15" s="115">
        <v>624</v>
      </c>
      <c r="D15" s="123">
        <v>30</v>
      </c>
      <c r="E15" s="123">
        <v>99.32</v>
      </c>
      <c r="F15" s="59">
        <f>C15+D15+E15</f>
        <v>753.3199999999999</v>
      </c>
      <c r="G15" s="140">
        <v>30</v>
      </c>
      <c r="H15" s="87"/>
      <c r="I15" s="88"/>
      <c r="J15" s="88"/>
      <c r="K15" s="88"/>
    </row>
    <row r="16" spans="1:11" s="89" customFormat="1" ht="21" customHeight="1">
      <c r="A16" s="133">
        <v>8</v>
      </c>
      <c r="B16" s="134" t="s">
        <v>61</v>
      </c>
      <c r="C16" s="111">
        <v>47</v>
      </c>
      <c r="D16" s="123">
        <v>27</v>
      </c>
      <c r="E16" s="123">
        <v>53.33</v>
      </c>
      <c r="F16" s="58">
        <f>C16+D16+E16</f>
        <v>127.33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3">
        <v>9</v>
      </c>
      <c r="B17" s="134" t="s">
        <v>62</v>
      </c>
      <c r="C17" s="111">
        <v>220</v>
      </c>
      <c r="D17" s="123">
        <v>30</v>
      </c>
      <c r="E17" s="123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1" t="s">
        <v>40</v>
      </c>
      <c r="C18" s="123">
        <v>0</v>
      </c>
      <c r="D18" s="110">
        <v>0</v>
      </c>
      <c r="E18" s="123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1" t="s">
        <v>35</v>
      </c>
      <c r="C19" s="123">
        <v>3</v>
      </c>
      <c r="D19" s="110">
        <v>0</v>
      </c>
      <c r="E19" s="123">
        <v>3.7</v>
      </c>
      <c r="F19" s="58">
        <f t="shared" si="0"/>
        <v>6.7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1" t="s">
        <v>8</v>
      </c>
      <c r="C20" s="123">
        <v>12.75</v>
      </c>
      <c r="D20" s="110">
        <v>0</v>
      </c>
      <c r="E20" s="123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3612.8</v>
      </c>
      <c r="D21" s="56">
        <f>SUM(D9:D20)</f>
        <v>231</v>
      </c>
      <c r="E21" s="56">
        <f>SUM(E9:E20)</f>
        <v>1040.6</v>
      </c>
      <c r="F21" s="56">
        <f>SUM(F9:F20)</f>
        <v>4884.4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9" t="s">
        <v>78</v>
      </c>
      <c r="D22" s="170"/>
      <c r="E22" s="170"/>
      <c r="F22" s="171"/>
      <c r="G22" s="91" t="s">
        <v>79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64" t="s">
        <v>69</v>
      </c>
      <c r="B25" s="165"/>
      <c r="C25" s="165"/>
      <c r="D25" s="165"/>
      <c r="E25" s="165"/>
      <c r="F25" s="165"/>
      <c r="G25" s="165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6" t="s">
        <v>56</v>
      </c>
      <c r="B27" s="167" t="s">
        <v>13</v>
      </c>
      <c r="C27" s="160" t="s">
        <v>70</v>
      </c>
      <c r="D27" s="81"/>
      <c r="E27" s="80"/>
      <c r="F27" s="80"/>
      <c r="G27" s="80"/>
      <c r="H27" s="60"/>
      <c r="I27" s="60"/>
    </row>
    <row r="28" spans="1:10" ht="42" customHeight="1">
      <c r="A28" s="166"/>
      <c r="B28" s="168"/>
      <c r="C28" s="160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0">
        <v>1</v>
      </c>
      <c r="B29" s="118" t="s">
        <v>63</v>
      </c>
      <c r="C29" s="141">
        <v>29221.45</v>
      </c>
      <c r="D29" s="152"/>
      <c r="E29" s="152"/>
      <c r="F29" s="78"/>
      <c r="G29" s="78"/>
      <c r="H29" s="65"/>
      <c r="I29" s="66"/>
      <c r="J29" s="95"/>
    </row>
    <row r="30" spans="1:10" s="96" customFormat="1" ht="15">
      <c r="A30" s="120">
        <v>2</v>
      </c>
      <c r="B30" s="135" t="s">
        <v>64</v>
      </c>
      <c r="C30" s="141">
        <v>12889.35</v>
      </c>
      <c r="D30" s="152"/>
      <c r="E30" s="152"/>
      <c r="F30" s="78"/>
      <c r="G30" s="78"/>
      <c r="H30" s="65"/>
      <c r="I30" s="66"/>
      <c r="J30" s="95"/>
    </row>
    <row r="31" spans="1:10" s="96" customFormat="1" ht="15">
      <c r="A31" s="120">
        <v>3</v>
      </c>
      <c r="B31" s="135" t="s">
        <v>65</v>
      </c>
      <c r="C31" s="141">
        <v>103725.74</v>
      </c>
      <c r="D31" s="152"/>
      <c r="E31" s="152"/>
      <c r="F31" s="78"/>
      <c r="G31" s="78"/>
      <c r="H31" s="65"/>
      <c r="I31" s="66"/>
      <c r="J31" s="95"/>
    </row>
    <row r="32" spans="1:10" s="96" customFormat="1" ht="15">
      <c r="A32" s="120">
        <v>4</v>
      </c>
      <c r="B32" s="135" t="s">
        <v>52</v>
      </c>
      <c r="C32" s="141">
        <v>74033.58</v>
      </c>
      <c r="D32" s="152"/>
      <c r="E32" s="152"/>
      <c r="F32" s="78"/>
      <c r="G32" s="78"/>
      <c r="H32" s="64"/>
      <c r="I32" s="66"/>
      <c r="J32" s="95"/>
    </row>
    <row r="33" spans="1:10" s="96" customFormat="1" ht="15">
      <c r="A33" s="120">
        <v>5</v>
      </c>
      <c r="B33" s="136" t="s">
        <v>50</v>
      </c>
      <c r="C33" s="141">
        <v>137265.01</v>
      </c>
      <c r="D33" s="152"/>
      <c r="E33" s="152"/>
      <c r="F33" s="78"/>
      <c r="G33" s="78"/>
      <c r="H33" s="64"/>
      <c r="I33" s="66"/>
      <c r="J33" s="95"/>
    </row>
    <row r="34" spans="1:10" ht="15">
      <c r="A34" s="120">
        <v>6</v>
      </c>
      <c r="B34" s="136" t="s">
        <v>48</v>
      </c>
      <c r="C34" s="141">
        <v>28622.19</v>
      </c>
      <c r="D34" s="152"/>
      <c r="E34" s="152"/>
      <c r="F34" s="78"/>
      <c r="G34" s="78"/>
      <c r="H34" s="64"/>
      <c r="I34" s="66"/>
      <c r="J34" s="95"/>
    </row>
    <row r="35" spans="1:10" ht="15">
      <c r="A35" s="120">
        <v>7</v>
      </c>
      <c r="B35" s="136" t="s">
        <v>49</v>
      </c>
      <c r="C35" s="141">
        <v>70859.52</v>
      </c>
      <c r="D35" s="152"/>
      <c r="E35" s="152"/>
      <c r="F35" s="78"/>
      <c r="G35" s="78"/>
      <c r="H35" s="64"/>
      <c r="I35" s="66"/>
      <c r="J35" s="95"/>
    </row>
    <row r="36" spans="1:10" ht="15">
      <c r="A36" s="120">
        <v>8</v>
      </c>
      <c r="B36" s="136" t="s">
        <v>47</v>
      </c>
      <c r="C36" s="141">
        <v>38648.81</v>
      </c>
      <c r="D36" s="152"/>
      <c r="E36" s="152"/>
      <c r="F36" s="78"/>
      <c r="G36" s="78"/>
      <c r="H36" s="64"/>
      <c r="I36" s="66"/>
      <c r="J36" s="95"/>
    </row>
    <row r="37" spans="1:10" ht="15">
      <c r="A37" s="120">
        <v>9</v>
      </c>
      <c r="B37" s="137" t="s">
        <v>54</v>
      </c>
      <c r="C37" s="141">
        <v>49551.05</v>
      </c>
      <c r="D37" s="78"/>
      <c r="E37" s="78"/>
      <c r="F37" s="78"/>
      <c r="G37" s="78"/>
      <c r="H37" s="64"/>
      <c r="I37" s="66"/>
      <c r="J37" s="95"/>
    </row>
    <row r="38" spans="1:10" ht="15">
      <c r="A38" s="120">
        <v>10</v>
      </c>
      <c r="B38" s="119" t="s">
        <v>66</v>
      </c>
      <c r="C38" s="141">
        <v>1298.75</v>
      </c>
      <c r="D38" s="78"/>
      <c r="E38" s="78"/>
      <c r="G38" s="78"/>
      <c r="H38" s="64"/>
      <c r="I38" s="66"/>
      <c r="J38" s="95"/>
    </row>
    <row r="39" spans="1:10" ht="15">
      <c r="A39" s="120">
        <v>11</v>
      </c>
      <c r="B39" s="119" t="s">
        <v>67</v>
      </c>
      <c r="C39" s="141">
        <v>678.23</v>
      </c>
      <c r="D39" s="78"/>
      <c r="E39" s="78"/>
      <c r="G39" s="78"/>
      <c r="H39" s="64"/>
      <c r="I39" s="66"/>
      <c r="J39" s="95"/>
    </row>
    <row r="40" spans="1:10" ht="15">
      <c r="A40" s="120">
        <v>12</v>
      </c>
      <c r="B40" s="118" t="s">
        <v>68</v>
      </c>
      <c r="C40" s="141">
        <v>2581.31</v>
      </c>
      <c r="D40" s="151"/>
      <c r="E40" s="151"/>
      <c r="G40" s="97"/>
      <c r="H40" s="65"/>
      <c r="I40" s="66"/>
      <c r="J40" s="98"/>
    </row>
    <row r="41" spans="1:10" ht="15">
      <c r="A41" s="113"/>
      <c r="B41" s="114" t="s">
        <v>53</v>
      </c>
      <c r="C41" s="150">
        <f>SUM(C29:C40)</f>
        <v>549374.9900000001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31:E31"/>
    <mergeCell ref="D40:E40"/>
    <mergeCell ref="D34:E34"/>
    <mergeCell ref="D35:E35"/>
    <mergeCell ref="D36:E36"/>
    <mergeCell ref="D32:E32"/>
    <mergeCell ref="D33:E33"/>
    <mergeCell ref="A4:H4"/>
    <mergeCell ref="C22:F22"/>
    <mergeCell ref="C6:F6"/>
    <mergeCell ref="G6:G7"/>
    <mergeCell ref="H6:H7"/>
    <mergeCell ref="D29:E29"/>
    <mergeCell ref="D30:E30"/>
    <mergeCell ref="C27:C28"/>
    <mergeCell ref="A25:G25"/>
    <mergeCell ref="A27:A28"/>
    <mergeCell ref="B27:B2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4" t="s">
        <v>31</v>
      </c>
      <c r="B3" s="144"/>
      <c r="C3" s="144"/>
      <c r="D3" s="144"/>
      <c r="E3" s="144"/>
      <c r="F3" s="144"/>
      <c r="G3" s="144"/>
      <c r="H3" s="144"/>
    </row>
    <row r="4" spans="1:8" ht="18" customHeight="1">
      <c r="A4" s="156" t="s">
        <v>77</v>
      </c>
      <c r="B4" s="156"/>
      <c r="C4" s="156"/>
      <c r="D4" s="156"/>
      <c r="E4" s="156"/>
      <c r="F4" s="156"/>
      <c r="G4" s="156"/>
      <c r="H4" s="156"/>
    </row>
    <row r="5" spans="1:8" ht="17.25" customHeight="1">
      <c r="A5" s="157"/>
      <c r="B5" s="157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45" t="s">
        <v>21</v>
      </c>
      <c r="D6" s="145"/>
      <c r="E6" s="145"/>
      <c r="F6" s="145"/>
      <c r="G6" s="145" t="s">
        <v>22</v>
      </c>
      <c r="H6" s="145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6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46" t="s">
        <v>80</v>
      </c>
      <c r="D11" s="147"/>
      <c r="E11" s="147"/>
      <c r="F11" s="148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72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4" t="s">
        <v>12</v>
      </c>
      <c r="B16" s="181" t="s">
        <v>13</v>
      </c>
      <c r="C16" s="182"/>
      <c r="D16" s="176" t="s">
        <v>70</v>
      </c>
      <c r="E16" s="177"/>
      <c r="F16" s="75"/>
      <c r="G16" s="75"/>
      <c r="H16" s="36"/>
      <c r="I16" s="60"/>
    </row>
    <row r="17" spans="1:9" ht="30" customHeight="1" thickBot="1">
      <c r="A17" s="175"/>
      <c r="B17" s="183"/>
      <c r="C17" s="143"/>
      <c r="D17" s="142"/>
      <c r="E17" s="143"/>
      <c r="F17" s="75"/>
      <c r="G17" s="75"/>
      <c r="H17" s="69"/>
      <c r="I17" s="67"/>
    </row>
    <row r="18" spans="1:9" s="27" customFormat="1" ht="15" thickBot="1">
      <c r="A18" s="79">
        <v>0</v>
      </c>
      <c r="B18" s="184">
        <v>1</v>
      </c>
      <c r="C18" s="185"/>
      <c r="D18" s="190">
        <v>3</v>
      </c>
      <c r="E18" s="191"/>
      <c r="F18" s="75"/>
      <c r="G18" s="75"/>
      <c r="H18" s="70"/>
      <c r="I18" s="68"/>
    </row>
    <row r="19" spans="1:10" ht="15.75" thickBot="1">
      <c r="A19" s="138">
        <v>1</v>
      </c>
      <c r="B19" s="186" t="s">
        <v>50</v>
      </c>
      <c r="C19" s="187"/>
      <c r="D19" s="149">
        <v>3952.34</v>
      </c>
      <c r="E19" s="178"/>
      <c r="F19" s="76"/>
      <c r="G19" s="76"/>
      <c r="H19" s="71"/>
      <c r="I19" s="72"/>
      <c r="J19" s="39"/>
    </row>
    <row r="20" spans="1:9" s="23" customFormat="1" ht="17.25" customHeight="1" thickBot="1">
      <c r="A20" s="139" t="s">
        <v>28</v>
      </c>
      <c r="B20" s="188" t="s">
        <v>19</v>
      </c>
      <c r="C20" s="189"/>
      <c r="D20" s="179">
        <f>SUM(D19:D19)</f>
        <v>3952.34</v>
      </c>
      <c r="E20" s="180"/>
      <c r="F20" s="77"/>
      <c r="G20" s="77"/>
      <c r="H20" s="73"/>
      <c r="I20" s="74"/>
    </row>
    <row r="21" ht="14.2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2024-06-18T11:58:59Z</dcterms:modified>
  <cp:category/>
  <cp:version/>
  <cp:contentType/>
  <cp:contentStatus/>
</cp:coreProperties>
</file>