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440" windowHeight="9440" activeTab="1"/>
  </bookViews>
  <sheets>
    <sheet name="LABORATOR" sheetId="1" r:id="rId1"/>
    <sheet name="RADIOLOGIE" sheetId="2" r:id="rId2"/>
    <sheet name="ANAT PAT" sheetId="3" r:id="rId3"/>
  </sheets>
  <definedNames/>
  <calcPr fullCalcOnLoad="1"/>
</workbook>
</file>

<file path=xl/sharedStrings.xml><?xml version="1.0" encoding="utf-8"?>
<sst xmlns="http://schemas.openxmlformats.org/spreadsheetml/2006/main" count="124" uniqueCount="81">
  <si>
    <t>Analimed</t>
  </si>
  <si>
    <t>Ital Med Alba I.</t>
  </si>
  <si>
    <t>Ital Medical Campeni</t>
  </si>
  <si>
    <t>Medisol Alba I.</t>
  </si>
  <si>
    <t>Romger Diagnostica Sebes</t>
  </si>
  <si>
    <t>Saga Alba I.</t>
  </si>
  <si>
    <t>Spit. Mun. Sebes</t>
  </si>
  <si>
    <t>Spit. Mun. Aiud</t>
  </si>
  <si>
    <t>Spit. Mun. Blaj</t>
  </si>
  <si>
    <t>Spit. Jud. Urg. Alba I.</t>
  </si>
  <si>
    <t>Terra Aster Alba I.</t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</si>
  <si>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 lei</t>
    </r>
  </si>
  <si>
    <t>Nr.crt.</t>
  </si>
  <si>
    <t>DENUMIRE FURNIZOR</t>
  </si>
  <si>
    <t>NR. PUNCTE CRITERIUL DE EVALUARE A RESURSELOR 90%</t>
  </si>
  <si>
    <t>NR. PUNCTE CRITERIUL DISPONIBILITATE 10%</t>
  </si>
  <si>
    <t>NR. PUNCTE RESURSE TEHNICE</t>
  </si>
  <si>
    <t>NR. PUNCTE LOGISTICA</t>
  </si>
  <si>
    <t>NR. PUNCTE RESURSE UMANE</t>
  </si>
  <si>
    <t>TOTAL</t>
  </si>
  <si>
    <t>5=2+3+4</t>
  </si>
  <si>
    <t>NR. PUNCTE CRITERIUL DE EVALUARE A RESURSELOR 
50%</t>
  </si>
  <si>
    <t>NR. PUNCTE  CRITERIUL DE CALITATE 
50%</t>
  </si>
  <si>
    <t>NR. PUNCTE EVALUAREA CAPACITĂȚII  RESURSELOR TEHNICE</t>
  </si>
  <si>
    <t>NR. PUNCTE PENTRU PARTICIPARE LA SCHEMELE DE INTERCOMPARARE LABORATOARE DE ANALIZE MEDICALE 
 50%</t>
  </si>
  <si>
    <t xml:space="preserve">NUMAR PUNCTE AFERENTE CRITERIILOR DE REPARTIZARE A SUMELOR - SERVICII PARACLINICE DE RADIOLOGIE SI IMAGISTICA MEDICALA  </t>
  </si>
  <si>
    <t>CASA DE ASIGURARI DE SANATATE ALBA</t>
  </si>
  <si>
    <t>Spitalul Judetean de Urgenta Alba</t>
  </si>
  <si>
    <t>X</t>
  </si>
  <si>
    <t>Nr. crt.</t>
  </si>
  <si>
    <t>NR. PUNCTE PENTRU SUBCRITERIUL ” ÎNDEPLINIREA CERINȚELOR PENTRU CALITATE ȘI COMPETENȚĂ”, ÎN CONFORMITATE CU SR EN ISO 15189  
50%</t>
  </si>
  <si>
    <t xml:space="preserve">NUMAR PUNCTE AFERENTE CRITERIILOR DE REPARTIZARE A SUMELOR - SERVICII PARACLINICE DE ANATOMIE PATOLOGICA </t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</si>
  <si>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- lei</t>
    </r>
  </si>
  <si>
    <t xml:space="preserve">NUMAR PUNCTE AFERENTE CRITERIILOR DE REPARTIZARE A SUMELOR - SERVICII PARACLINICE - LABORATOR </t>
  </si>
  <si>
    <t xml:space="preserve"> </t>
  </si>
  <si>
    <t>SC Malin Vladio SRL</t>
  </si>
  <si>
    <t xml:space="preserve">Medima Health </t>
  </si>
  <si>
    <t>Spit. Ors. Alexandru Borza Abrud</t>
  </si>
  <si>
    <t>Top Diagnostic</t>
  </si>
  <si>
    <t>Phoenix Imagistic Alba I.</t>
  </si>
  <si>
    <t>CM Dr. Petruta Marcela</t>
  </si>
  <si>
    <t>SC ANALIMED SRL BLAJ</t>
  </si>
  <si>
    <t>SC ITAL MED SRL ALBA IULIA</t>
  </si>
  <si>
    <t>SC ITAL MEDICAL SRL - punct de lucru  CIMPENI</t>
  </si>
  <si>
    <t>SC MEDISOL SRL ALBA IULIA</t>
  </si>
  <si>
    <t>SC ROMGER DIAGNOSTICA SRL SEBES</t>
  </si>
  <si>
    <t>SC SAGA SRL ALBA IULIA</t>
  </si>
  <si>
    <t>SPITALUL MUNICIPAL SEBES</t>
  </si>
  <si>
    <t>SPITALUL MUNICIPAL AIUD</t>
  </si>
  <si>
    <t>SPITALUL MUNICIPAL BLAJ</t>
  </si>
  <si>
    <t>SPITALUL JUDETEAN de URGENTA ALBA IULIA</t>
  </si>
  <si>
    <t>SPITALUL ORASANESC DR. ALEXANDRU BORZA ABRUD</t>
  </si>
  <si>
    <t>SC PHOENIX IMAGISTIC SRL ALBA IULIA</t>
  </si>
  <si>
    <t xml:space="preserve">TOTAL </t>
  </si>
  <si>
    <t>SPITALUL ORASENESC CUGIR</t>
  </si>
  <si>
    <t>CMC ENT Medical</t>
  </si>
  <si>
    <t>Nr. Crt</t>
  </si>
  <si>
    <t>SC CMC ENT MEDICAL SRL ALBA IULIA</t>
  </si>
  <si>
    <t>SC TERRA ASTER SRL ALBA IULIA</t>
  </si>
  <si>
    <t>SC TOPDIAGNOSTIC LABORATORY SRL BLAJ</t>
  </si>
  <si>
    <t>Spit. Ors. Cugir</t>
  </si>
  <si>
    <t>B S A ROM</t>
  </si>
  <si>
    <t>Amethyst Radioterapia Alba Iulia</t>
  </si>
  <si>
    <t>SC AMETHYST RADIOTERAPIE ALBA IULIA</t>
  </si>
  <si>
    <t>SC BSA ROM SRL</t>
  </si>
  <si>
    <t>SC MEDIMA HEALTH SA</t>
  </si>
  <si>
    <t>CM DR. PETRUTA MARCELA-ECO MF</t>
  </si>
  <si>
    <t>SC MALIN VLADIO MED SRL- ECO MF</t>
  </si>
  <si>
    <t>SPITALUL MUNICIPAL BLAJ -ECO Clinice</t>
  </si>
  <si>
    <r>
      <t xml:space="preserve"> POTRIVIT PREVEDERILOR ORDINULUI NR. 1857/441/2023 cu modificarile si completarile ulterioare, la data de </t>
    </r>
    <r>
      <rPr>
        <b/>
        <u val="single"/>
        <sz val="12"/>
        <rFont val="Arial"/>
        <family val="2"/>
      </rPr>
      <t>31.05.2024</t>
    </r>
  </si>
  <si>
    <t>valoarea unui punct pentru criteriul de evaluare a resurselor =
93,2652219 lei</t>
  </si>
  <si>
    <t>valoarea unui punct pentru criteriul disponibilitate =  843,6013333 lei</t>
  </si>
  <si>
    <t>SITUATIA PRIVIND ALOCARE SUME CONTRACT - SERVICII PARACLIN. DE RADIOLOGIE SI IMAGISTICA MEDICALA  PENTRU                IUNIE 2024</t>
  </si>
  <si>
    <t>VALOARE SUPLIMENTARE IUNIE  2024 (lei)</t>
  </si>
  <si>
    <r>
      <t xml:space="preserve"> POTRIVIT PREVEDERILOR ORDINULUI NR. 1857/441/2023 cu modificarile si completarile ulterioare, la data de</t>
    </r>
    <r>
      <rPr>
        <b/>
        <u val="single"/>
        <sz val="12"/>
        <rFont val="Arial"/>
        <family val="2"/>
      </rPr>
      <t xml:space="preserve"> 31.05.2024</t>
    </r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</si>
  <si>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 
48,945760 lei</t>
    </r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</si>
  <si>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140,638069 lei</t>
    </r>
  </si>
  <si>
    <r>
      <rPr>
        <sz val="10"/>
        <rFont val="Arial"/>
        <family val="2"/>
      </rPr>
      <t xml:space="preserve">valoarea unui punct pentru subcriteriul ”participare la schemele de intercomparare laboratoare de analize </t>
    </r>
    <r>
      <rPr>
        <b/>
        <sz val="10"/>
        <rFont val="Arial"/>
        <family val="2"/>
      </rPr>
      <t>27,077031 lei</t>
    </r>
  </si>
  <si>
    <t>SITUATIA PRIVIND  SUME CONTRACT - SERVICII PARACLINICE DE LABORATOR  PENTRU IUNIE 2024</t>
  </si>
  <si>
    <t>SITUATIA PRIVIND ALOCARE SUME CONTRACT - SERVICII PARACLINICE ANATOMIE PATOLOGICA  PENTRU IUNIE 2024</t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</si>
  <si>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   25.644 lei</t>
    </r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</si>
</sst>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\-??\ _l_e_i_-;_-@_-"/>
    <numFmt numFmtId="173" formatCode="0\ %"/>
  </numFmts>
  <fonts count="35"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2"/>
      <color indexed="8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3" borderId="0" applyNumberFormat="0" applyBorder="0" applyAlignment="0" applyProtection="0"/>
    <xf numFmtId="0" fontId="15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3" fontId="1" fillId="0" borderId="7" applyNumberFormat="0" applyFon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6" borderId="8" applyNumberFormat="0" applyFont="0" applyAlignment="0" applyProtection="0"/>
    <xf numFmtId="0" fontId="1" fillId="27" borderId="8" applyNumberFormat="0" applyAlignment="0" applyProtection="0"/>
    <xf numFmtId="0" fontId="30" fillId="21" borderId="9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2" fontId="2" fillId="0" borderId="0" xfId="60" applyNumberFormat="1" applyFont="1" applyFill="1" applyBorder="1" applyAlignment="1">
      <alignment vertical="center"/>
      <protection/>
    </xf>
    <xf numFmtId="2" fontId="2" fillId="0" borderId="0" xfId="60" applyNumberFormat="1" applyFont="1" applyFill="1" applyBorder="1" applyAlignment="1">
      <alignment vertical="center" wrapText="1"/>
      <protection/>
    </xf>
    <xf numFmtId="4" fontId="2" fillId="0" borderId="0" xfId="60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60" applyNumberFormat="1" applyFont="1" applyFill="1" applyBorder="1" applyAlignment="1">
      <alignment vertical="center" wrapText="1"/>
      <protection/>
    </xf>
    <xf numFmtId="0" fontId="4" fillId="0" borderId="0" xfId="60" applyNumberFormat="1" applyFont="1" applyFill="1" applyBorder="1" applyAlignment="1">
      <alignment horizontal="left" vertical="center"/>
      <protection/>
    </xf>
    <xf numFmtId="0" fontId="5" fillId="0" borderId="0" xfId="60" applyNumberFormat="1" applyFont="1" applyFill="1" applyBorder="1" applyAlignment="1">
      <alignment horizontal="center" vertical="center"/>
      <protection/>
    </xf>
    <xf numFmtId="0" fontId="7" fillId="0" borderId="7" xfId="61" applyFont="1" applyFill="1" applyBorder="1" applyAlignment="1">
      <alignment horizontal="center" vertical="center" wrapText="1"/>
      <protection/>
    </xf>
    <xf numFmtId="0" fontId="7" fillId="0" borderId="7" xfId="62" applyFont="1" applyFill="1" applyBorder="1" applyAlignment="1">
      <alignment horizontal="center" vertical="center" wrapText="1"/>
      <protection/>
    </xf>
    <xf numFmtId="4" fontId="7" fillId="0" borderId="7" xfId="61" applyNumberFormat="1" applyFont="1" applyFill="1" applyBorder="1" applyAlignment="1">
      <alignment horizontal="center" vertical="center" wrapText="1"/>
      <protection/>
    </xf>
    <xf numFmtId="1" fontId="8" fillId="0" borderId="7" xfId="60" applyNumberFormat="1" applyFont="1" applyFill="1" applyBorder="1" applyAlignment="1">
      <alignment horizontal="center" vertical="center" wrapText="1"/>
      <protection/>
    </xf>
    <xf numFmtId="1" fontId="8" fillId="0" borderId="7" xfId="62" applyNumberFormat="1" applyFont="1" applyFill="1" applyBorder="1" applyAlignment="1">
      <alignment horizontal="center" vertical="center" wrapText="1"/>
      <protection/>
    </xf>
    <xf numFmtId="1" fontId="8" fillId="0" borderId="7" xfId="61" applyNumberFormat="1" applyFont="1" applyFill="1" applyBorder="1" applyAlignment="1">
      <alignment horizontal="center" vertical="center" wrapText="1"/>
      <protection/>
    </xf>
    <xf numFmtId="0" fontId="1" fillId="28" borderId="7" xfId="60" applyNumberFormat="1" applyFont="1" applyFill="1" applyBorder="1" applyAlignment="1">
      <alignment horizontal="center" vertical="center" wrapText="1"/>
      <protection/>
    </xf>
    <xf numFmtId="4" fontId="1" fillId="0" borderId="7" xfId="61" applyNumberFormat="1" applyFont="1" applyFill="1" applyBorder="1" applyAlignment="1">
      <alignment horizontal="center" vertical="center" wrapText="1"/>
      <protection/>
    </xf>
    <xf numFmtId="0" fontId="7" fillId="0" borderId="7" xfId="61" applyFont="1" applyFill="1" applyBorder="1" applyAlignment="1">
      <alignment horizontal="center" vertical="center"/>
      <protection/>
    </xf>
    <xf numFmtId="4" fontId="7" fillId="0" borderId="7" xfId="61" applyNumberFormat="1" applyFont="1" applyFill="1" applyBorder="1" applyAlignment="1">
      <alignment horizontal="center" vertical="center"/>
      <protection/>
    </xf>
    <xf numFmtId="0" fontId="1" fillId="0" borderId="0" xfId="61" applyFont="1" applyFill="1" applyAlignment="1">
      <alignment vertical="center"/>
      <protection/>
    </xf>
    <xf numFmtId="4" fontId="1" fillId="0" borderId="0" xfId="61" applyNumberFormat="1" applyFont="1" applyFill="1" applyAlignment="1">
      <alignment vertical="center"/>
      <protection/>
    </xf>
    <xf numFmtId="0" fontId="9" fillId="0" borderId="0" xfId="0" applyFont="1" applyAlignment="1">
      <alignment/>
    </xf>
    <xf numFmtId="0" fontId="7" fillId="0" borderId="0" xfId="61" applyFont="1" applyFill="1" applyAlignment="1">
      <alignment vertical="center"/>
      <protection/>
    </xf>
    <xf numFmtId="4" fontId="7" fillId="0" borderId="0" xfId="61" applyNumberFormat="1" applyFont="1" applyFill="1" applyAlignment="1">
      <alignment vertical="center"/>
      <protection/>
    </xf>
    <xf numFmtId="0" fontId="7" fillId="0" borderId="0" xfId="0" applyFont="1" applyAlignment="1">
      <alignment horizontal="center"/>
    </xf>
    <xf numFmtId="4" fontId="7" fillId="0" borderId="0" xfId="61" applyNumberFormat="1" applyFont="1" applyFill="1" applyBorder="1" applyAlignment="1">
      <alignment vertical="center" wrapText="1"/>
      <protection/>
    </xf>
    <xf numFmtId="4" fontId="7" fillId="0" borderId="0" xfId="61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2" fontId="3" fillId="0" borderId="0" xfId="60" applyNumberFormat="1" applyFont="1" applyFill="1" applyBorder="1" applyAlignment="1">
      <alignment vertical="center"/>
      <protection/>
    </xf>
    <xf numFmtId="4" fontId="1" fillId="0" borderId="0" xfId="61" applyNumberFormat="1" applyFont="1" applyFill="1" applyAlignment="1">
      <alignment vertical="center"/>
      <protection/>
    </xf>
    <xf numFmtId="4" fontId="2" fillId="0" borderId="0" xfId="61" applyNumberFormat="1" applyFont="1" applyFill="1" applyAlignment="1">
      <alignment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4" fontId="7" fillId="0" borderId="0" xfId="61" applyNumberFormat="1" applyFont="1" applyFill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/>
    </xf>
    <xf numFmtId="4" fontId="7" fillId="0" borderId="7" xfId="61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171" fontId="1" fillId="0" borderId="0" xfId="43" applyFont="1" applyFill="1" applyBorder="1" applyAlignment="1">
      <alignment horizontal="center" vertical="center" wrapText="1"/>
    </xf>
    <xf numFmtId="171" fontId="8" fillId="0" borderId="0" xfId="43" applyFont="1" applyFill="1" applyBorder="1" applyAlignment="1">
      <alignment horizontal="center" vertical="center" wrapText="1"/>
    </xf>
    <xf numFmtId="43" fontId="8" fillId="0" borderId="0" xfId="0" applyNumberFormat="1" applyFont="1" applyAlignment="1">
      <alignment horizontal="center"/>
    </xf>
    <xf numFmtId="0" fontId="7" fillId="0" borderId="7" xfId="60" applyNumberFormat="1" applyFont="1" applyFill="1" applyBorder="1" applyAlignment="1">
      <alignment horizontal="center" vertical="center" wrapText="1"/>
      <protection/>
    </xf>
    <xf numFmtId="0" fontId="7" fillId="0" borderId="0" xfId="60" applyNumberFormat="1" applyFont="1" applyFill="1" applyBorder="1" applyAlignment="1">
      <alignment horizontal="center" vertical="center" wrapText="1"/>
      <protection/>
    </xf>
    <xf numFmtId="0" fontId="7" fillId="0" borderId="7" xfId="61" applyFont="1" applyFill="1" applyBorder="1" applyAlignment="1">
      <alignment vertical="center" wrapText="1"/>
      <protection/>
    </xf>
    <xf numFmtId="4" fontId="7" fillId="0" borderId="0" xfId="61" applyNumberFormat="1" applyFont="1" applyFill="1" applyBorder="1" applyAlignment="1">
      <alignment horizontal="center" vertical="center" wrapText="1"/>
      <protection/>
    </xf>
    <xf numFmtId="4" fontId="7" fillId="0" borderId="0" xfId="61" applyNumberFormat="1" applyFont="1" applyFill="1" applyBorder="1" applyAlignment="1">
      <alignment horizontal="center" vertical="center"/>
      <protection/>
    </xf>
    <xf numFmtId="2" fontId="5" fillId="0" borderId="0" xfId="60" applyNumberFormat="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1" fontId="8" fillId="0" borderId="11" xfId="60" applyNumberFormat="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0" fontId="7" fillId="0" borderId="13" xfId="62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4" fontId="7" fillId="0" borderId="14" xfId="61" applyNumberFormat="1" applyFont="1" applyFill="1" applyBorder="1" applyAlignment="1">
      <alignment horizontal="center" vertical="center" wrapText="1"/>
      <protection/>
    </xf>
    <xf numFmtId="1" fontId="8" fillId="0" borderId="14" xfId="61" applyNumberFormat="1" applyFont="1" applyFill="1" applyBorder="1" applyAlignment="1">
      <alignment horizontal="center" vertical="center" wrapText="1"/>
      <protection/>
    </xf>
    <xf numFmtId="171" fontId="11" fillId="0" borderId="14" xfId="43" applyFont="1" applyFill="1" applyBorder="1" applyAlignment="1">
      <alignment horizontal="center" vertical="center" wrapText="1"/>
    </xf>
    <xf numFmtId="171" fontId="1" fillId="0" borderId="14" xfId="43" applyFont="1" applyFill="1" applyBorder="1" applyAlignment="1">
      <alignment horizontal="center" vertical="center" wrapText="1"/>
    </xf>
    <xf numFmtId="1" fontId="7" fillId="0" borderId="15" xfId="62" applyNumberFormat="1" applyFont="1" applyFill="1" applyBorder="1" applyAlignment="1">
      <alignment horizontal="center" vertical="center" wrapText="1"/>
      <protection/>
    </xf>
    <xf numFmtId="171" fontId="7" fillId="0" borderId="15" xfId="43" applyFont="1" applyFill="1" applyBorder="1" applyAlignment="1">
      <alignment horizontal="center" vertical="center" wrapText="1"/>
    </xf>
    <xf numFmtId="4" fontId="7" fillId="0" borderId="16" xfId="43" applyNumberFormat="1" applyFont="1" applyFill="1" applyBorder="1" applyAlignment="1">
      <alignment horizontal="right" vertical="center" wrapText="1"/>
    </xf>
    <xf numFmtId="171" fontId="8" fillId="0" borderId="7" xfId="43" applyFont="1" applyFill="1" applyBorder="1" applyAlignment="1">
      <alignment horizontal="center" vertical="center" wrapText="1"/>
    </xf>
    <xf numFmtId="4" fontId="8" fillId="0" borderId="7" xfId="43" applyNumberFormat="1" applyFont="1" applyFill="1" applyBorder="1" applyAlignment="1">
      <alignment horizontal="right" vertical="center" wrapText="1"/>
    </xf>
    <xf numFmtId="4" fontId="7" fillId="0" borderId="0" xfId="61" applyNumberFormat="1" applyFont="1" applyFill="1" applyBorder="1" applyAlignment="1">
      <alignment horizontal="center" vertical="center"/>
      <protection/>
    </xf>
    <xf numFmtId="49" fontId="7" fillId="0" borderId="0" xfId="61" applyNumberFormat="1" applyFont="1" applyFill="1" applyBorder="1" applyAlignment="1">
      <alignment horizontal="center" vertical="center" wrapText="1"/>
      <protection/>
    </xf>
    <xf numFmtId="4" fontId="8" fillId="0" borderId="0" xfId="43" applyNumberFormat="1" applyFont="1" applyFill="1" applyBorder="1" applyAlignment="1">
      <alignment horizontal="right" vertical="center" wrapText="1"/>
    </xf>
    <xf numFmtId="4" fontId="7" fillId="0" borderId="0" xfId="43" applyNumberFormat="1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right" vertical="center"/>
    </xf>
    <xf numFmtId="4" fontId="11" fillId="0" borderId="0" xfId="43" applyNumberFormat="1" applyFont="1" applyFill="1" applyBorder="1" applyAlignment="1">
      <alignment horizontal="right" vertical="center"/>
    </xf>
    <xf numFmtId="4" fontId="8" fillId="0" borderId="0" xfId="43" applyNumberFormat="1" applyFont="1" applyFill="1" applyBorder="1" applyAlignment="1">
      <alignment horizontal="right" vertical="center"/>
    </xf>
    <xf numFmtId="49" fontId="7" fillId="0" borderId="0" xfId="61" applyNumberFormat="1" applyFont="1" applyFill="1" applyBorder="1" applyAlignment="1">
      <alignment horizontal="center" vertical="center"/>
      <protection/>
    </xf>
    <xf numFmtId="1" fontId="8" fillId="0" borderId="0" xfId="61" applyNumberFormat="1" applyFont="1" applyFill="1" applyBorder="1" applyAlignment="1">
      <alignment horizontal="center" vertical="center"/>
      <protection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 vertical="center"/>
    </xf>
    <xf numFmtId="171" fontId="11" fillId="0" borderId="0" xfId="43" applyFont="1" applyFill="1" applyBorder="1" applyAlignment="1">
      <alignment horizontal="center" vertical="center"/>
    </xf>
    <xf numFmtId="4" fontId="13" fillId="0" borderId="0" xfId="0" applyNumberFormat="1" applyFont="1" applyBorder="1" applyAlignment="1">
      <alignment vertical="center"/>
    </xf>
    <xf numFmtId="171" fontId="7" fillId="0" borderId="0" xfId="43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4" fontId="13" fillId="0" borderId="0" xfId="0" applyNumberFormat="1" applyFont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right" vertical="center" wrapText="1"/>
    </xf>
    <xf numFmtId="0" fontId="7" fillId="0" borderId="17" xfId="61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43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4" fontId="1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43" fontId="8" fillId="0" borderId="0" xfId="0" applyNumberFormat="1" applyFont="1" applyFill="1" applyAlignment="1">
      <alignment horizontal="center"/>
    </xf>
    <xf numFmtId="4" fontId="3" fillId="0" borderId="0" xfId="63" applyNumberFormat="1" applyFont="1" applyFill="1" applyBorder="1" applyAlignment="1">
      <alignment vertical="center"/>
      <protection/>
    </xf>
    <xf numFmtId="0" fontId="7" fillId="0" borderId="19" xfId="60" applyNumberFormat="1" applyFont="1" applyFill="1" applyBorder="1" applyAlignment="1">
      <alignment horizontal="center" vertical="center" wrapText="1"/>
      <protection/>
    </xf>
    <xf numFmtId="4" fontId="7" fillId="0" borderId="19" xfId="61" applyNumberFormat="1" applyFont="1" applyFill="1" applyBorder="1" applyAlignment="1">
      <alignment horizontal="center" vertical="center" wrapText="1"/>
      <protection/>
    </xf>
    <xf numFmtId="1" fontId="8" fillId="0" borderId="20" xfId="60" applyNumberFormat="1" applyFont="1" applyFill="1" applyBorder="1" applyAlignment="1">
      <alignment horizontal="center" vertical="center" wrapText="1"/>
      <protection/>
    </xf>
    <xf numFmtId="1" fontId="8" fillId="0" borderId="15" xfId="62" applyNumberFormat="1" applyFont="1" applyFill="1" applyBorder="1" applyAlignment="1">
      <alignment horizontal="center" vertical="center" wrapText="1"/>
      <protection/>
    </xf>
    <xf numFmtId="1" fontId="8" fillId="0" borderId="15" xfId="61" applyNumberFormat="1" applyFont="1" applyFill="1" applyBorder="1" applyAlignment="1">
      <alignment horizontal="center" vertical="center" wrapText="1"/>
      <protection/>
    </xf>
    <xf numFmtId="1" fontId="8" fillId="0" borderId="16" xfId="61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4" fontId="1" fillId="0" borderId="7" xfId="64" applyNumberFormat="1" applyFont="1" applyFill="1" applyBorder="1" applyAlignment="1">
      <alignment horizontal="center"/>
      <protection/>
    </xf>
    <xf numFmtId="2" fontId="1" fillId="0" borderId="7" xfId="64" applyNumberFormat="1" applyFont="1" applyFill="1" applyBorder="1" applyAlignment="1">
      <alignment horizontal="center" vertical="center"/>
      <protection/>
    </xf>
    <xf numFmtId="4" fontId="21" fillId="0" borderId="7" xfId="0" applyNumberFormat="1" applyFont="1" applyFill="1" applyBorder="1" applyAlignment="1">
      <alignment vertical="center"/>
    </xf>
    <xf numFmtId="0" fontId="20" fillId="0" borderId="7" xfId="0" applyFont="1" applyBorder="1" applyAlignment="1">
      <alignment vertical="center"/>
    </xf>
    <xf numFmtId="171" fontId="20" fillId="0" borderId="7" xfId="43" applyFont="1" applyFill="1" applyBorder="1" applyAlignment="1" applyProtection="1">
      <alignment vertical="center"/>
      <protection/>
    </xf>
    <xf numFmtId="2" fontId="1" fillId="0" borderId="7" xfId="64" applyNumberFormat="1" applyFont="1" applyBorder="1" applyAlignment="1">
      <alignment horizontal="center" vertical="center"/>
      <protection/>
    </xf>
    <xf numFmtId="4" fontId="0" fillId="0" borderId="0" xfId="0" applyNumberFormat="1" applyAlignment="1">
      <alignment/>
    </xf>
    <xf numFmtId="4" fontId="3" fillId="0" borderId="7" xfId="0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171" fontId="9" fillId="0" borderId="7" xfId="43" applyFont="1" applyFill="1" applyBorder="1" applyAlignment="1" applyProtection="1">
      <alignment vertical="center"/>
      <protection/>
    </xf>
    <xf numFmtId="0" fontId="9" fillId="0" borderId="7" xfId="0" applyFont="1" applyBorder="1" applyAlignment="1">
      <alignment vertical="center"/>
    </xf>
    <xf numFmtId="0" fontId="7" fillId="0" borderId="14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4" fontId="1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/>
    </xf>
    <xf numFmtId="4" fontId="3" fillId="0" borderId="19" xfId="0" applyNumberFormat="1" applyFont="1" applyFill="1" applyBorder="1" applyAlignment="1">
      <alignment vertical="center"/>
    </xf>
    <xf numFmtId="0" fontId="7" fillId="0" borderId="21" xfId="0" applyFont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0" fontId="7" fillId="0" borderId="23" xfId="0" applyFont="1" applyBorder="1" applyAlignment="1">
      <alignment horizontal="center"/>
    </xf>
    <xf numFmtId="0" fontId="7" fillId="0" borderId="24" xfId="0" applyFont="1" applyFill="1" applyBorder="1" applyAlignment="1">
      <alignment horizontal="left"/>
    </xf>
    <xf numFmtId="171" fontId="9" fillId="0" borderId="25" xfId="43" applyFont="1" applyFill="1" applyBorder="1" applyAlignment="1" applyProtection="1">
      <alignment vertical="center"/>
      <protection/>
    </xf>
    <xf numFmtId="0" fontId="9" fillId="0" borderId="25" xfId="0" applyFont="1" applyFill="1" applyBorder="1" applyAlignment="1">
      <alignment vertical="center"/>
    </xf>
    <xf numFmtId="171" fontId="9" fillId="0" borderId="26" xfId="43" applyFont="1" applyFill="1" applyBorder="1" applyAlignment="1" applyProtection="1">
      <alignment vertical="center"/>
      <protection/>
    </xf>
    <xf numFmtId="0" fontId="7" fillId="0" borderId="27" xfId="60" applyNumberFormat="1" applyFont="1" applyFill="1" applyBorder="1" applyAlignment="1">
      <alignment horizontal="center" vertical="center" wrapText="1"/>
      <protection/>
    </xf>
    <xf numFmtId="0" fontId="7" fillId="0" borderId="17" xfId="61" applyFont="1" applyFill="1" applyBorder="1" applyAlignment="1">
      <alignment horizontal="center" vertical="center"/>
      <protection/>
    </xf>
    <xf numFmtId="171" fontId="7" fillId="0" borderId="14" xfId="43" applyFont="1" applyFill="1" applyBorder="1" applyAlignment="1">
      <alignment horizontal="center" vertical="center" wrapText="1"/>
    </xf>
    <xf numFmtId="0" fontId="7" fillId="0" borderId="28" xfId="62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3" fillId="0" borderId="30" xfId="0" applyFont="1" applyFill="1" applyBorder="1" applyAlignment="1">
      <alignment/>
    </xf>
    <xf numFmtId="0" fontId="0" fillId="0" borderId="31" xfId="0" applyBorder="1" applyAlignment="1">
      <alignment/>
    </xf>
    <xf numFmtId="4" fontId="13" fillId="0" borderId="32" xfId="0" applyNumberFormat="1" applyFont="1" applyBorder="1" applyAlignment="1">
      <alignment horizontal="right" vertical="center"/>
    </xf>
    <xf numFmtId="4" fontId="13" fillId="0" borderId="33" xfId="0" applyNumberFormat="1" applyFont="1" applyBorder="1" applyAlignment="1">
      <alignment horizontal="right" vertical="center"/>
    </xf>
    <xf numFmtId="0" fontId="7" fillId="0" borderId="34" xfId="62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7" fillId="0" borderId="36" xfId="62" applyFont="1" applyFill="1" applyBorder="1" applyAlignment="1">
      <alignment horizontal="center" vertical="center" wrapText="1"/>
      <protection/>
    </xf>
    <xf numFmtId="0" fontId="0" fillId="0" borderId="37" xfId="0" applyBorder="1" applyAlignment="1">
      <alignment horizontal="center" vertical="center" wrapText="1"/>
    </xf>
    <xf numFmtId="4" fontId="9" fillId="0" borderId="7" xfId="43" applyNumberFormat="1" applyFont="1" applyFill="1" applyBorder="1" applyAlignment="1" applyProtection="1">
      <alignment vertical="center"/>
      <protection/>
    </xf>
    <xf numFmtId="4" fontId="7" fillId="0" borderId="7" xfId="61" applyNumberFormat="1" applyFont="1" applyFill="1" applyBorder="1" applyAlignment="1">
      <alignment horizontal="center" vertical="center" wrapText="1"/>
      <protection/>
    </xf>
    <xf numFmtId="4" fontId="7" fillId="0" borderId="7" xfId="61" applyNumberFormat="1" applyFont="1" applyFill="1" applyBorder="1" applyAlignment="1">
      <alignment horizontal="center" vertical="center"/>
      <protection/>
    </xf>
    <xf numFmtId="4" fontId="3" fillId="0" borderId="0" xfId="63" applyNumberFormat="1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right" vertical="center"/>
    </xf>
    <xf numFmtId="0" fontId="2" fillId="0" borderId="0" xfId="60" applyNumberFormat="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vertical="center" wrapText="1"/>
      <protection/>
    </xf>
    <xf numFmtId="4" fontId="7" fillId="0" borderId="13" xfId="61" applyNumberFormat="1" applyFont="1" applyFill="1" applyBorder="1" applyAlignment="1">
      <alignment horizontal="center" vertical="center" wrapText="1"/>
      <protection/>
    </xf>
    <xf numFmtId="4" fontId="7" fillId="0" borderId="38" xfId="61" applyNumberFormat="1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right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4" fontId="7" fillId="0" borderId="14" xfId="61" applyNumberFormat="1" applyFont="1" applyFill="1" applyBorder="1" applyAlignment="1">
      <alignment horizontal="center" vertical="center" wrapText="1"/>
      <protection/>
    </xf>
    <xf numFmtId="4" fontId="7" fillId="0" borderId="0" xfId="61" applyNumberFormat="1" applyFont="1" applyFill="1" applyBorder="1" applyAlignment="1">
      <alignment horizontal="center" vertical="center" wrapText="1"/>
      <protection/>
    </xf>
    <xf numFmtId="0" fontId="5" fillId="0" borderId="0" xfId="61" applyFont="1" applyFill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4" fontId="7" fillId="0" borderId="30" xfId="0" applyNumberFormat="1" applyFont="1" applyFill="1" applyBorder="1" applyAlignment="1">
      <alignment vertical="center"/>
    </xf>
    <xf numFmtId="0" fontId="34" fillId="0" borderId="31" xfId="0" applyFont="1" applyBorder="1" applyAlignment="1">
      <alignment/>
    </xf>
    <xf numFmtId="0" fontId="7" fillId="0" borderId="28" xfId="61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7" fillId="0" borderId="42" xfId="61" applyFont="1" applyFill="1" applyBorder="1" applyAlignment="1">
      <alignment horizontal="center" vertical="center" wrapText="1"/>
      <protection/>
    </xf>
    <xf numFmtId="0" fontId="7" fillId="0" borderId="27" xfId="61" applyFont="1" applyFill="1" applyBorder="1" applyAlignment="1">
      <alignment horizontal="center" vertical="center" wrapText="1"/>
      <protection/>
    </xf>
    <xf numFmtId="0" fontId="3" fillId="0" borderId="43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5" fillId="0" borderId="0" xfId="60" applyNumberFormat="1" applyFont="1" applyFill="1" applyBorder="1" applyAlignment="1">
      <alignment horizontal="center" vertical="center"/>
      <protection/>
    </xf>
    <xf numFmtId="4" fontId="7" fillId="0" borderId="7" xfId="61" applyNumberFormat="1" applyFont="1" applyFill="1" applyBorder="1" applyAlignment="1">
      <alignment horizontal="center" vertical="center" wrapText="1"/>
      <protection/>
    </xf>
    <xf numFmtId="4" fontId="7" fillId="0" borderId="45" xfId="61" applyNumberFormat="1" applyFont="1" applyFill="1" applyBorder="1" applyAlignment="1">
      <alignment horizontal="center" vertical="center" wrapText="1"/>
      <protection/>
    </xf>
    <xf numFmtId="4" fontId="7" fillId="0" borderId="46" xfId="61" applyNumberFormat="1" applyFont="1" applyFill="1" applyBorder="1" applyAlignment="1">
      <alignment horizontal="center" vertical="center"/>
      <protection/>
    </xf>
    <xf numFmtId="4" fontId="7" fillId="0" borderId="47" xfId="61" applyNumberFormat="1" applyFont="1" applyFill="1" applyBorder="1" applyAlignment="1">
      <alignment horizontal="center" vertical="center"/>
      <protection/>
    </xf>
    <xf numFmtId="171" fontId="3" fillId="0" borderId="7" xfId="43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1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Good 1" xfId="49"/>
    <cellStyle name="Heading 1" xfId="50"/>
    <cellStyle name="Heading 1 1" xfId="51"/>
    <cellStyle name="Heading 2" xfId="52"/>
    <cellStyle name="Heading 2 1" xfId="53"/>
    <cellStyle name="Heading 3" xfId="54"/>
    <cellStyle name="Heading 4" xfId="55"/>
    <cellStyle name="Input" xfId="56"/>
    <cellStyle name="Linked Cell" xfId="57"/>
    <cellStyle name="Neutral" xfId="58"/>
    <cellStyle name="Neutral 1" xfId="59"/>
    <cellStyle name="Normal 3" xfId="60"/>
    <cellStyle name="Normal__evaluare_laboratoare_06_ian_2007" xfId="61"/>
    <cellStyle name="Normal_adresabilitate" xfId="62"/>
    <cellStyle name="Normal_LABORATOR_1" xfId="63"/>
    <cellStyle name="Normal_RADIOLOGIE" xfId="64"/>
    <cellStyle name="Note" xfId="65"/>
    <cellStyle name="Note 1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28">
      <selection activeCell="D48" sqref="D48"/>
    </sheetView>
  </sheetViews>
  <sheetFormatPr defaultColWidth="9.140625" defaultRowHeight="15"/>
  <cols>
    <col min="1" max="1" width="5.28125" style="82" customWidth="1"/>
    <col min="2" max="2" width="35.00390625" style="82" customWidth="1"/>
    <col min="3" max="3" width="21.421875" style="82" customWidth="1"/>
    <col min="4" max="4" width="11.421875" style="82" customWidth="1"/>
    <col min="5" max="5" width="12.7109375" style="82" customWidth="1"/>
    <col min="6" max="6" width="11.7109375" style="82" customWidth="1"/>
    <col min="7" max="7" width="24.8515625" style="82" customWidth="1"/>
    <col min="8" max="8" width="18.57421875" style="82" customWidth="1"/>
    <col min="9" max="9" width="16.28125" style="82" customWidth="1"/>
    <col min="10" max="10" width="20.421875" style="82" customWidth="1"/>
    <col min="11" max="16384" width="9.140625" style="82" customWidth="1"/>
  </cols>
  <sheetData>
    <row r="1" spans="1:8" ht="15.75" customHeight="1">
      <c r="A1" s="1" t="s">
        <v>26</v>
      </c>
      <c r="B1" s="2"/>
      <c r="C1" s="2"/>
      <c r="D1" s="2"/>
      <c r="E1" s="2"/>
      <c r="F1" s="2"/>
      <c r="G1" s="3"/>
      <c r="H1" s="3"/>
    </row>
    <row r="2" spans="1:8" ht="15">
      <c r="A2" s="2"/>
      <c r="B2" s="5"/>
      <c r="C2" s="5"/>
      <c r="D2" s="5"/>
      <c r="E2" s="5"/>
      <c r="F2" s="5"/>
      <c r="G2" s="1"/>
      <c r="H2" s="29"/>
    </row>
    <row r="3" spans="1:8" ht="15" customHeight="1">
      <c r="A3" s="158" t="s">
        <v>33</v>
      </c>
      <c r="B3" s="158"/>
      <c r="C3" s="158"/>
      <c r="D3" s="158"/>
      <c r="E3" s="158"/>
      <c r="F3" s="158"/>
      <c r="G3" s="158"/>
      <c r="H3" s="158"/>
    </row>
    <row r="4" spans="1:8" ht="18" customHeight="1">
      <c r="A4" s="158" t="s">
        <v>74</v>
      </c>
      <c r="B4" s="158"/>
      <c r="C4" s="158"/>
      <c r="D4" s="158"/>
      <c r="E4" s="158"/>
      <c r="F4" s="158"/>
      <c r="G4" s="158"/>
      <c r="H4" s="158"/>
    </row>
    <row r="5" spans="1:8" ht="12" customHeight="1" thickBot="1">
      <c r="A5" s="159"/>
      <c r="B5" s="159"/>
      <c r="C5" s="30"/>
      <c r="D5" s="30"/>
      <c r="E5" s="30"/>
      <c r="F5" s="30"/>
      <c r="G5" s="30"/>
      <c r="H5" s="31"/>
    </row>
    <row r="6" spans="1:9" ht="42.75" customHeight="1">
      <c r="A6" s="48" t="s">
        <v>29</v>
      </c>
      <c r="B6" s="49" t="s">
        <v>13</v>
      </c>
      <c r="C6" s="160" t="s">
        <v>21</v>
      </c>
      <c r="D6" s="160"/>
      <c r="E6" s="160"/>
      <c r="F6" s="160"/>
      <c r="G6" s="160" t="s">
        <v>22</v>
      </c>
      <c r="H6" s="161"/>
      <c r="I6" s="24"/>
    </row>
    <row r="7" spans="1:9" ht="118.5" customHeight="1">
      <c r="A7" s="50"/>
      <c r="B7" s="9"/>
      <c r="C7" s="10" t="s">
        <v>23</v>
      </c>
      <c r="D7" s="10" t="s">
        <v>17</v>
      </c>
      <c r="E7" s="10" t="s">
        <v>18</v>
      </c>
      <c r="F7" s="10" t="s">
        <v>19</v>
      </c>
      <c r="G7" s="10" t="s">
        <v>30</v>
      </c>
      <c r="H7" s="51" t="s">
        <v>24</v>
      </c>
      <c r="I7" s="25"/>
    </row>
    <row r="8" spans="1:9" s="96" customFormat="1" ht="13.5" thickBot="1">
      <c r="A8" s="105">
        <v>0</v>
      </c>
      <c r="B8" s="106">
        <v>1</v>
      </c>
      <c r="C8" s="107">
        <v>2</v>
      </c>
      <c r="D8" s="107">
        <v>3</v>
      </c>
      <c r="E8" s="107">
        <v>4</v>
      </c>
      <c r="F8" s="107" t="s">
        <v>20</v>
      </c>
      <c r="G8" s="107">
        <v>6</v>
      </c>
      <c r="H8" s="108">
        <v>7</v>
      </c>
      <c r="I8" s="100"/>
    </row>
    <row r="9" spans="1:9" s="96" customFormat="1" ht="12.75">
      <c r="A9" s="103">
        <v>1</v>
      </c>
      <c r="B9" s="121" t="s">
        <v>0</v>
      </c>
      <c r="C9" s="123">
        <v>233.6</v>
      </c>
      <c r="D9" s="123">
        <v>24</v>
      </c>
      <c r="E9" s="123">
        <v>119.71</v>
      </c>
      <c r="F9" s="104">
        <f>C9+D9+E9</f>
        <v>377.31</v>
      </c>
      <c r="G9" s="123">
        <v>120</v>
      </c>
      <c r="H9" s="123">
        <v>594</v>
      </c>
      <c r="I9" s="100"/>
    </row>
    <row r="10" spans="1:9" s="96" customFormat="1" ht="12.75">
      <c r="A10" s="40">
        <v>2</v>
      </c>
      <c r="B10" s="121" t="s">
        <v>1</v>
      </c>
      <c r="C10" s="123">
        <v>425.92</v>
      </c>
      <c r="D10" s="123">
        <v>44</v>
      </c>
      <c r="E10" s="123">
        <v>88.57</v>
      </c>
      <c r="F10" s="35">
        <f aca="true" t="shared" si="0" ref="F10:F22">C10+D10+E10</f>
        <v>558.49</v>
      </c>
      <c r="G10" s="123">
        <v>142</v>
      </c>
      <c r="H10" s="123">
        <v>551.5</v>
      </c>
      <c r="I10" s="100"/>
    </row>
    <row r="11" spans="1:9" s="96" customFormat="1" ht="12.75">
      <c r="A11" s="40">
        <v>3</v>
      </c>
      <c r="B11" s="121" t="s">
        <v>2</v>
      </c>
      <c r="C11" s="123">
        <v>363</v>
      </c>
      <c r="D11" s="123">
        <v>13</v>
      </c>
      <c r="E11" s="123">
        <v>73.42</v>
      </c>
      <c r="F11" s="35">
        <f>C11+D11+E11</f>
        <v>449.42</v>
      </c>
      <c r="G11" s="123">
        <v>110</v>
      </c>
      <c r="H11" s="123">
        <v>649.5</v>
      </c>
      <c r="I11" s="100"/>
    </row>
    <row r="12" spans="1:9" s="96" customFormat="1" ht="12.75">
      <c r="A12" s="103">
        <v>4</v>
      </c>
      <c r="B12" s="121" t="s">
        <v>3</v>
      </c>
      <c r="C12" s="123">
        <v>730</v>
      </c>
      <c r="D12" s="123">
        <v>39</v>
      </c>
      <c r="E12" s="123">
        <v>94.28</v>
      </c>
      <c r="F12" s="35">
        <f t="shared" si="0"/>
        <v>863.28</v>
      </c>
      <c r="G12" s="123">
        <v>132</v>
      </c>
      <c r="H12" s="123">
        <v>892</v>
      </c>
      <c r="I12" s="100"/>
    </row>
    <row r="13" spans="1:9" s="96" customFormat="1" ht="12.75">
      <c r="A13" s="40">
        <v>5</v>
      </c>
      <c r="B13" s="121" t="s">
        <v>4</v>
      </c>
      <c r="C13" s="123">
        <v>601.12</v>
      </c>
      <c r="D13" s="123">
        <v>19</v>
      </c>
      <c r="E13" s="123">
        <v>117.14</v>
      </c>
      <c r="F13" s="35">
        <f t="shared" si="0"/>
        <v>737.26</v>
      </c>
      <c r="G13" s="123">
        <v>98</v>
      </c>
      <c r="H13" s="123">
        <v>674</v>
      </c>
      <c r="I13" s="100"/>
    </row>
    <row r="14" spans="1:9" s="96" customFormat="1" ht="12.75">
      <c r="A14" s="40">
        <v>6</v>
      </c>
      <c r="B14" s="121" t="s">
        <v>5</v>
      </c>
      <c r="C14" s="123">
        <v>438.4</v>
      </c>
      <c r="D14" s="123">
        <v>34</v>
      </c>
      <c r="E14" s="123">
        <v>109.26</v>
      </c>
      <c r="F14" s="35">
        <f t="shared" si="0"/>
        <v>581.66</v>
      </c>
      <c r="G14" s="123">
        <v>139</v>
      </c>
      <c r="H14" s="123">
        <v>737.5</v>
      </c>
      <c r="I14" s="100"/>
    </row>
    <row r="15" spans="1:9" s="96" customFormat="1" ht="15.75" customHeight="1">
      <c r="A15" s="103">
        <v>7</v>
      </c>
      <c r="B15" s="121" t="s">
        <v>6</v>
      </c>
      <c r="C15" s="123">
        <v>526.18</v>
      </c>
      <c r="D15" s="123">
        <v>20</v>
      </c>
      <c r="E15" s="123">
        <v>220</v>
      </c>
      <c r="F15" s="35">
        <f t="shared" si="0"/>
        <v>766.18</v>
      </c>
      <c r="G15" s="123">
        <v>121</v>
      </c>
      <c r="H15" s="123">
        <v>436</v>
      </c>
      <c r="I15" s="100"/>
    </row>
    <row r="16" spans="1:9" s="96" customFormat="1" ht="12.75">
      <c r="A16" s="40">
        <v>8</v>
      </c>
      <c r="B16" s="121" t="s">
        <v>7</v>
      </c>
      <c r="C16" s="123">
        <v>435.2</v>
      </c>
      <c r="D16" s="123">
        <v>20</v>
      </c>
      <c r="E16" s="123">
        <v>154</v>
      </c>
      <c r="F16" s="35">
        <f t="shared" si="0"/>
        <v>609.2</v>
      </c>
      <c r="G16" s="123">
        <v>97</v>
      </c>
      <c r="H16" s="123">
        <v>456</v>
      </c>
      <c r="I16" s="100"/>
    </row>
    <row r="17" spans="1:9" ht="14.25">
      <c r="A17" s="40">
        <v>9</v>
      </c>
      <c r="B17" s="121" t="s">
        <v>8</v>
      </c>
      <c r="C17" s="123">
        <v>941.56</v>
      </c>
      <c r="D17" s="123">
        <v>24</v>
      </c>
      <c r="E17" s="123">
        <v>160</v>
      </c>
      <c r="F17" s="35">
        <f t="shared" si="0"/>
        <v>1125.56</v>
      </c>
      <c r="G17" s="123">
        <v>110</v>
      </c>
      <c r="H17" s="123">
        <v>745</v>
      </c>
      <c r="I17" s="92"/>
    </row>
    <row r="18" spans="1:9" ht="14.25">
      <c r="A18" s="103">
        <v>10</v>
      </c>
      <c r="B18" s="121" t="s">
        <v>9</v>
      </c>
      <c r="C18" s="123">
        <v>734</v>
      </c>
      <c r="D18" s="123">
        <v>24</v>
      </c>
      <c r="E18" s="123">
        <v>392</v>
      </c>
      <c r="F18" s="35">
        <f t="shared" si="0"/>
        <v>1150</v>
      </c>
      <c r="G18" s="123">
        <v>147</v>
      </c>
      <c r="H18" s="123">
        <v>596</v>
      </c>
      <c r="I18" s="92"/>
    </row>
    <row r="19" spans="1:9" ht="14.25">
      <c r="A19" s="40">
        <v>11</v>
      </c>
      <c r="B19" s="121" t="s">
        <v>10</v>
      </c>
      <c r="C19" s="123">
        <v>728.96</v>
      </c>
      <c r="D19" s="123">
        <v>44</v>
      </c>
      <c r="E19" s="123">
        <v>167.42</v>
      </c>
      <c r="F19" s="35">
        <f t="shared" si="0"/>
        <v>940.38</v>
      </c>
      <c r="G19" s="123">
        <v>133</v>
      </c>
      <c r="H19" s="123">
        <v>797</v>
      </c>
      <c r="I19" s="92"/>
    </row>
    <row r="20" spans="1:9" ht="14.25">
      <c r="A20" s="40">
        <v>12</v>
      </c>
      <c r="B20" s="121" t="s">
        <v>37</v>
      </c>
      <c r="C20" s="123">
        <v>213.6</v>
      </c>
      <c r="D20" s="123">
        <v>20</v>
      </c>
      <c r="E20" s="123">
        <v>131</v>
      </c>
      <c r="F20" s="35">
        <f t="shared" si="0"/>
        <v>364.6</v>
      </c>
      <c r="G20" s="123">
        <v>93</v>
      </c>
      <c r="H20" s="123">
        <v>515</v>
      </c>
      <c r="I20" s="92"/>
    </row>
    <row r="21" spans="1:9" ht="14.25">
      <c r="A21" s="103">
        <v>13</v>
      </c>
      <c r="B21" s="122" t="s">
        <v>38</v>
      </c>
      <c r="C21" s="123">
        <v>451.2</v>
      </c>
      <c r="D21" s="123">
        <v>24</v>
      </c>
      <c r="E21" s="123">
        <v>108</v>
      </c>
      <c r="F21" s="35">
        <f t="shared" si="0"/>
        <v>583.2</v>
      </c>
      <c r="G21" s="123">
        <v>108</v>
      </c>
      <c r="H21" s="123">
        <v>536.5</v>
      </c>
      <c r="I21" s="92"/>
    </row>
    <row r="22" spans="1:9" ht="14.25">
      <c r="A22" s="40">
        <v>14</v>
      </c>
      <c r="B22" s="122" t="s">
        <v>55</v>
      </c>
      <c r="C22" s="123">
        <v>461</v>
      </c>
      <c r="D22" s="123">
        <v>20</v>
      </c>
      <c r="E22" s="123">
        <v>84.14</v>
      </c>
      <c r="F22" s="35">
        <f t="shared" si="0"/>
        <v>565.14</v>
      </c>
      <c r="G22" s="123">
        <v>133</v>
      </c>
      <c r="H22" s="123">
        <v>561.5</v>
      </c>
      <c r="I22" s="92"/>
    </row>
    <row r="23" spans="1:9" s="89" customFormat="1" ht="12.75">
      <c r="A23" s="16" t="s">
        <v>28</v>
      </c>
      <c r="B23" s="42" t="s">
        <v>19</v>
      </c>
      <c r="C23" s="17">
        <f>SUM(C8:C22)</f>
        <v>7285.74</v>
      </c>
      <c r="D23" s="17">
        <f>SUM(D9:D22)</f>
        <v>369</v>
      </c>
      <c r="E23" s="17">
        <f>SUM(E9:E22)</f>
        <v>2018.9400000000003</v>
      </c>
      <c r="F23" s="17">
        <f>SUM(F8:F22)</f>
        <v>9671.68</v>
      </c>
      <c r="G23" s="17">
        <f>SUM(G9:G22)</f>
        <v>1683</v>
      </c>
      <c r="H23" s="17">
        <f>SUM(H9:H22)</f>
        <v>8741.5</v>
      </c>
      <c r="I23" s="87"/>
    </row>
    <row r="24" spans="1:9" s="89" customFormat="1" ht="106.5" customHeight="1">
      <c r="A24" s="32"/>
      <c r="B24" s="32"/>
      <c r="C24" s="152" t="s">
        <v>75</v>
      </c>
      <c r="D24" s="153"/>
      <c r="E24" s="153"/>
      <c r="F24" s="153"/>
      <c r="G24" s="35" t="s">
        <v>76</v>
      </c>
      <c r="H24" s="35" t="s">
        <v>77</v>
      </c>
      <c r="I24" s="33"/>
    </row>
    <row r="25" spans="1:9" s="89" customFormat="1" ht="48.75" customHeight="1">
      <c r="A25" s="32"/>
      <c r="B25" s="32"/>
      <c r="C25" s="43"/>
      <c r="D25" s="44"/>
      <c r="E25" s="44"/>
      <c r="F25" s="44"/>
      <c r="G25" s="43"/>
      <c r="H25" s="43"/>
      <c r="I25" s="33"/>
    </row>
    <row r="26" spans="1:8" ht="12.75" customHeight="1">
      <c r="A26" s="18"/>
      <c r="B26" s="18"/>
      <c r="C26" s="19"/>
      <c r="D26" s="19"/>
      <c r="E26" s="19"/>
      <c r="F26" s="19"/>
      <c r="G26" s="19"/>
      <c r="H26" s="19"/>
    </row>
    <row r="27" spans="1:8" ht="21.75" customHeight="1">
      <c r="A27" s="18"/>
      <c r="B27" s="18"/>
      <c r="C27" s="19"/>
      <c r="D27" s="19"/>
      <c r="E27" s="19"/>
      <c r="F27" s="19"/>
      <c r="G27" s="19"/>
      <c r="H27" s="19"/>
    </row>
    <row r="28" spans="1:8" ht="15">
      <c r="A28" s="46" t="s">
        <v>78</v>
      </c>
      <c r="B28" s="18"/>
      <c r="C28" s="19"/>
      <c r="D28" s="93"/>
      <c r="E28" s="19"/>
      <c r="F28" s="19"/>
      <c r="G28" s="19"/>
      <c r="H28" s="19"/>
    </row>
    <row r="29" spans="1:8" ht="14.25">
      <c r="A29" s="21"/>
      <c r="B29" s="21"/>
      <c r="C29" s="22"/>
      <c r="D29" s="22"/>
      <c r="E29" s="22"/>
      <c r="F29" s="22"/>
      <c r="G29" s="22"/>
      <c r="H29" s="22"/>
    </row>
    <row r="30" spans="1:9" ht="24.75" customHeight="1">
      <c r="A30" s="156" t="s">
        <v>56</v>
      </c>
      <c r="B30" s="163" t="s">
        <v>13</v>
      </c>
      <c r="C30" s="156" t="s">
        <v>73</v>
      </c>
      <c r="D30" s="162"/>
      <c r="E30" s="162"/>
      <c r="F30" s="80"/>
      <c r="G30" s="162"/>
      <c r="H30" s="162"/>
      <c r="I30" s="60"/>
    </row>
    <row r="31" spans="1:9" ht="34.5" customHeight="1">
      <c r="A31" s="156"/>
      <c r="B31" s="163"/>
      <c r="C31" s="156"/>
      <c r="D31" s="162"/>
      <c r="E31" s="162"/>
      <c r="F31" s="80"/>
      <c r="G31" s="162"/>
      <c r="H31" s="162"/>
      <c r="I31" s="61"/>
    </row>
    <row r="32" spans="1:10" s="96" customFormat="1" ht="15">
      <c r="A32" s="124">
        <v>1</v>
      </c>
      <c r="B32" s="125" t="s">
        <v>41</v>
      </c>
      <c r="C32" s="117">
        <v>51428.05</v>
      </c>
      <c r="D32" s="154"/>
      <c r="E32" s="155"/>
      <c r="F32" s="102"/>
      <c r="G32" s="164"/>
      <c r="H32" s="164"/>
      <c r="I32" s="62"/>
      <c r="J32" s="101"/>
    </row>
    <row r="33" spans="1:10" s="96" customFormat="1" ht="15">
      <c r="A33" s="124">
        <v>2</v>
      </c>
      <c r="B33" s="124" t="s">
        <v>57</v>
      </c>
      <c r="C33" s="117">
        <v>61569.82</v>
      </c>
      <c r="D33" s="154"/>
      <c r="E33" s="155"/>
      <c r="F33" s="102"/>
      <c r="G33" s="164"/>
      <c r="H33" s="164"/>
      <c r="I33" s="62"/>
      <c r="J33" s="101"/>
    </row>
    <row r="34" spans="1:10" s="96" customFormat="1" ht="15">
      <c r="A34" s="124">
        <v>3</v>
      </c>
      <c r="B34" s="124" t="s">
        <v>42</v>
      </c>
      <c r="C34" s="117">
        <v>62239.31</v>
      </c>
      <c r="D34" s="154"/>
      <c r="E34" s="155"/>
      <c r="F34" s="102"/>
      <c r="G34" s="164"/>
      <c r="H34" s="164"/>
      <c r="I34" s="62"/>
      <c r="J34" s="101"/>
    </row>
    <row r="35" spans="1:10" s="96" customFormat="1" ht="15">
      <c r="A35" s="126">
        <v>4</v>
      </c>
      <c r="B35" s="124" t="s">
        <v>43</v>
      </c>
      <c r="C35" s="117">
        <v>55053.92</v>
      </c>
      <c r="D35" s="154"/>
      <c r="E35" s="155"/>
      <c r="F35" s="102"/>
      <c r="G35" s="164"/>
      <c r="H35" s="164"/>
      <c r="I35" s="62"/>
      <c r="J35" s="101"/>
    </row>
    <row r="36" spans="1:10" s="96" customFormat="1" ht="15">
      <c r="A36" s="124">
        <v>5</v>
      </c>
      <c r="B36" s="124" t="s">
        <v>44</v>
      </c>
      <c r="C36" s="117">
        <v>84970.83</v>
      </c>
      <c r="D36" s="154"/>
      <c r="E36" s="155"/>
      <c r="F36" s="102"/>
      <c r="G36" s="164"/>
      <c r="H36" s="164"/>
      <c r="I36" s="62"/>
      <c r="J36" s="101"/>
    </row>
    <row r="37" spans="1:10" ht="15">
      <c r="A37" s="124">
        <v>6</v>
      </c>
      <c r="B37" s="124" t="s">
        <v>45</v>
      </c>
      <c r="C37" s="117">
        <v>68118.2</v>
      </c>
      <c r="D37" s="154"/>
      <c r="E37" s="155"/>
      <c r="F37" s="102"/>
      <c r="G37" s="164"/>
      <c r="H37" s="164"/>
      <c r="I37" s="62"/>
      <c r="J37" s="101"/>
    </row>
    <row r="38" spans="1:10" ht="15">
      <c r="A38" s="124">
        <v>7</v>
      </c>
      <c r="B38" s="124" t="s">
        <v>46</v>
      </c>
      <c r="C38" s="117">
        <v>67987.79</v>
      </c>
      <c r="D38" s="154"/>
      <c r="E38" s="155"/>
      <c r="F38" s="102"/>
      <c r="G38" s="164"/>
      <c r="H38" s="164"/>
      <c r="I38" s="62"/>
      <c r="J38" s="101"/>
    </row>
    <row r="39" spans="1:10" ht="15">
      <c r="A39" s="124">
        <v>8</v>
      </c>
      <c r="B39" s="127" t="s">
        <v>58</v>
      </c>
      <c r="C39" s="117">
        <v>86312.86</v>
      </c>
      <c r="D39" s="154"/>
      <c r="E39" s="155"/>
      <c r="F39" s="102"/>
      <c r="G39" s="164"/>
      <c r="H39" s="164"/>
      <c r="I39" s="62"/>
      <c r="J39" s="101"/>
    </row>
    <row r="40" spans="1:10" ht="15">
      <c r="A40" s="124">
        <v>9</v>
      </c>
      <c r="B40" s="124" t="s">
        <v>59</v>
      </c>
      <c r="C40" s="117">
        <v>58260.91</v>
      </c>
      <c r="D40" s="154"/>
      <c r="E40" s="155"/>
      <c r="F40" s="102"/>
      <c r="G40" s="164"/>
      <c r="H40" s="164"/>
      <c r="I40" s="62"/>
      <c r="J40" s="101"/>
    </row>
    <row r="41" spans="1:10" ht="15">
      <c r="A41" s="124">
        <v>10</v>
      </c>
      <c r="B41" s="124" t="s">
        <v>50</v>
      </c>
      <c r="C41" s="117">
        <v>93099.33</v>
      </c>
      <c r="D41" s="154"/>
      <c r="E41" s="155"/>
      <c r="F41" s="102"/>
      <c r="G41" s="164"/>
      <c r="H41" s="164"/>
      <c r="I41" s="62"/>
      <c r="J41" s="101"/>
    </row>
    <row r="42" spans="1:10" ht="15">
      <c r="A42" s="124">
        <v>11</v>
      </c>
      <c r="B42" s="124" t="s">
        <v>48</v>
      </c>
      <c r="C42" s="117">
        <v>55806.78</v>
      </c>
      <c r="D42" s="154"/>
      <c r="E42" s="155"/>
      <c r="F42" s="102"/>
      <c r="G42" s="164"/>
      <c r="H42" s="164"/>
      <c r="I42" s="62"/>
      <c r="J42" s="101"/>
    </row>
    <row r="43" spans="1:10" ht="15">
      <c r="A43" s="124">
        <v>12</v>
      </c>
      <c r="B43" s="124" t="s">
        <v>49</v>
      </c>
      <c r="C43" s="117">
        <v>90733.97</v>
      </c>
      <c r="D43" s="102"/>
      <c r="E43" s="109"/>
      <c r="F43" s="102"/>
      <c r="G43" s="78"/>
      <c r="H43" s="78"/>
      <c r="I43" s="62"/>
      <c r="J43" s="101"/>
    </row>
    <row r="44" spans="1:10" ht="15">
      <c r="A44" s="124">
        <v>13</v>
      </c>
      <c r="B44" s="124" t="s">
        <v>47</v>
      </c>
      <c r="C44" s="117">
        <v>66324.06</v>
      </c>
      <c r="D44" s="154"/>
      <c r="E44" s="155"/>
      <c r="F44" s="102"/>
      <c r="G44" s="164"/>
      <c r="H44" s="164"/>
      <c r="I44" s="62"/>
      <c r="J44" s="101"/>
    </row>
    <row r="45" spans="1:10" ht="15">
      <c r="A45" s="124">
        <v>14</v>
      </c>
      <c r="B45" s="124" t="s">
        <v>51</v>
      </c>
      <c r="C45" s="128">
        <v>44869.64</v>
      </c>
      <c r="D45" s="102"/>
      <c r="E45" s="109"/>
      <c r="F45" s="102"/>
      <c r="G45" s="78"/>
      <c r="H45" s="78"/>
      <c r="I45" s="62"/>
      <c r="J45" s="101"/>
    </row>
    <row r="46" spans="1:9" s="89" customFormat="1" ht="24" customHeight="1">
      <c r="A46" s="40"/>
      <c r="B46" s="42" t="s">
        <v>19</v>
      </c>
      <c r="C46" s="112">
        <f>SUM(C32:C45)</f>
        <v>946775.4700000001</v>
      </c>
      <c r="D46" s="157"/>
      <c r="E46" s="157"/>
      <c r="F46" s="97"/>
      <c r="G46" s="157"/>
      <c r="H46" s="157"/>
      <c r="I46" s="63"/>
    </row>
    <row r="47" ht="14.25">
      <c r="I47" s="81"/>
    </row>
  </sheetData>
  <sheetProtection selectLockedCells="1" selectUnlockedCells="1"/>
  <mergeCells count="37">
    <mergeCell ref="G46:H46"/>
    <mergeCell ref="G38:H38"/>
    <mergeCell ref="G44:H44"/>
    <mergeCell ref="G42:H42"/>
    <mergeCell ref="G41:H41"/>
    <mergeCell ref="G39:H39"/>
    <mergeCell ref="G40:H40"/>
    <mergeCell ref="G30:H31"/>
    <mergeCell ref="D34:E34"/>
    <mergeCell ref="D35:E35"/>
    <mergeCell ref="G37:H37"/>
    <mergeCell ref="G32:H32"/>
    <mergeCell ref="G33:H33"/>
    <mergeCell ref="G34:H34"/>
    <mergeCell ref="G35:H35"/>
    <mergeCell ref="G36:H36"/>
    <mergeCell ref="D33:E33"/>
    <mergeCell ref="D44:E44"/>
    <mergeCell ref="A3:H3"/>
    <mergeCell ref="A4:H4"/>
    <mergeCell ref="A5:B5"/>
    <mergeCell ref="C6:F6"/>
    <mergeCell ref="G6:H6"/>
    <mergeCell ref="A30:A31"/>
    <mergeCell ref="D30:E31"/>
    <mergeCell ref="D32:E32"/>
    <mergeCell ref="B30:B31"/>
    <mergeCell ref="C24:F24"/>
    <mergeCell ref="D36:E36"/>
    <mergeCell ref="C30:C31"/>
    <mergeCell ref="D46:E46"/>
    <mergeCell ref="D37:E37"/>
    <mergeCell ref="D42:E42"/>
    <mergeCell ref="D39:E39"/>
    <mergeCell ref="D40:E40"/>
    <mergeCell ref="D41:E41"/>
    <mergeCell ref="D38:E38"/>
  </mergeCells>
  <printOptions horizontalCentered="1"/>
  <pageMargins left="0.11811023622047245" right="0.11811023622047245" top="0.5511811023622047" bottom="0.3937007874015748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E41" sqref="E41"/>
    </sheetView>
  </sheetViews>
  <sheetFormatPr defaultColWidth="9.140625" defaultRowHeight="15"/>
  <cols>
    <col min="1" max="1" width="4.00390625" style="82" customWidth="1"/>
    <col min="2" max="2" width="34.140625" style="82" customWidth="1"/>
    <col min="3" max="3" width="18.00390625" style="82" customWidth="1"/>
    <col min="4" max="4" width="13.28125" style="82" customWidth="1"/>
    <col min="5" max="5" width="17.28125" style="82" customWidth="1"/>
    <col min="6" max="6" width="13.00390625" style="82" customWidth="1"/>
    <col min="7" max="7" width="29.57421875" style="82" customWidth="1"/>
    <col min="8" max="9" width="16.57421875" style="82" customWidth="1"/>
    <col min="10" max="10" width="14.7109375" style="82" bestFit="1" customWidth="1"/>
    <col min="11" max="16384" width="9.140625" style="82" customWidth="1"/>
  </cols>
  <sheetData>
    <row r="1" spans="1:11" ht="15.75" customHeight="1">
      <c r="A1" s="1" t="s">
        <v>26</v>
      </c>
      <c r="B1" s="2"/>
      <c r="C1" s="2"/>
      <c r="D1" s="2"/>
      <c r="E1" s="2"/>
      <c r="F1" s="2"/>
      <c r="G1" s="3"/>
      <c r="H1" s="81"/>
      <c r="I1" s="81"/>
      <c r="J1" s="81"/>
      <c r="K1" s="81"/>
    </row>
    <row r="2" spans="1:11" ht="10.5" customHeight="1">
      <c r="A2" s="2"/>
      <c r="B2" s="5"/>
      <c r="C2" s="5"/>
      <c r="D2" s="5"/>
      <c r="E2" s="5"/>
      <c r="F2" s="5"/>
      <c r="G2" s="3"/>
      <c r="H2" s="81"/>
      <c r="I2" s="81"/>
      <c r="J2" s="81"/>
      <c r="K2" s="81"/>
    </row>
    <row r="3" spans="1:11" s="84" customFormat="1" ht="15" customHeight="1">
      <c r="A3" s="6" t="s">
        <v>25</v>
      </c>
      <c r="B3" s="7"/>
      <c r="C3" s="7"/>
      <c r="D3" s="7"/>
      <c r="E3" s="7"/>
      <c r="F3" s="7"/>
      <c r="G3" s="7"/>
      <c r="H3" s="83"/>
      <c r="I3" s="83"/>
      <c r="J3" s="83"/>
      <c r="K3" s="83"/>
    </row>
    <row r="4" spans="1:8" ht="15">
      <c r="A4" s="158" t="s">
        <v>69</v>
      </c>
      <c r="B4" s="158"/>
      <c r="C4" s="158"/>
      <c r="D4" s="158"/>
      <c r="E4" s="158"/>
      <c r="F4" s="158"/>
      <c r="G4" s="158"/>
      <c r="H4" s="158"/>
    </row>
    <row r="5" ht="10.5" customHeight="1" thickBot="1"/>
    <row r="6" spans="1:11" s="86" customFormat="1" ht="27" customHeight="1">
      <c r="A6" s="48" t="s">
        <v>29</v>
      </c>
      <c r="B6" s="49" t="s">
        <v>13</v>
      </c>
      <c r="C6" s="160" t="s">
        <v>14</v>
      </c>
      <c r="D6" s="160"/>
      <c r="E6" s="160"/>
      <c r="F6" s="160"/>
      <c r="G6" s="161" t="s">
        <v>15</v>
      </c>
      <c r="H6" s="169"/>
      <c r="I6" s="85"/>
      <c r="J6" s="85"/>
      <c r="K6" s="85"/>
    </row>
    <row r="7" spans="1:11" s="86" customFormat="1" ht="29.25" customHeight="1">
      <c r="A7" s="50"/>
      <c r="B7" s="9"/>
      <c r="C7" s="10" t="s">
        <v>16</v>
      </c>
      <c r="D7" s="10" t="s">
        <v>17</v>
      </c>
      <c r="E7" s="10" t="s">
        <v>18</v>
      </c>
      <c r="F7" s="10" t="s">
        <v>19</v>
      </c>
      <c r="G7" s="168"/>
      <c r="H7" s="169"/>
      <c r="I7" s="85"/>
      <c r="J7" s="85"/>
      <c r="K7" s="85"/>
    </row>
    <row r="8" spans="1:11" s="89" customFormat="1" ht="12.75">
      <c r="A8" s="47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20</v>
      </c>
      <c r="G8" s="52">
        <v>6</v>
      </c>
      <c r="H8" s="87"/>
      <c r="I8" s="88"/>
      <c r="J8" s="88"/>
      <c r="K8" s="88"/>
    </row>
    <row r="9" spans="1:11" s="89" customFormat="1" ht="17.25" customHeight="1">
      <c r="A9" s="129">
        <v>1</v>
      </c>
      <c r="B9" s="130" t="s">
        <v>6</v>
      </c>
      <c r="C9" s="115">
        <v>237.8</v>
      </c>
      <c r="D9" s="123">
        <v>17</v>
      </c>
      <c r="E9" s="123">
        <v>127</v>
      </c>
      <c r="F9" s="58">
        <f aca="true" t="shared" si="0" ref="F9:F20">C9+D9+E9</f>
        <v>381.8</v>
      </c>
      <c r="G9" s="53">
        <v>0</v>
      </c>
      <c r="H9" s="87"/>
      <c r="I9" s="88"/>
      <c r="J9" s="88"/>
      <c r="K9" s="88"/>
    </row>
    <row r="10" spans="1:11" s="89" customFormat="1" ht="15.75" customHeight="1">
      <c r="A10" s="131">
        <f>A9+1</f>
        <v>2</v>
      </c>
      <c r="B10" s="121" t="s">
        <v>7</v>
      </c>
      <c r="C10" s="115">
        <v>195.75</v>
      </c>
      <c r="D10" s="123">
        <v>2</v>
      </c>
      <c r="E10" s="123">
        <v>85</v>
      </c>
      <c r="F10" s="58">
        <f>SUM(C10:E10)</f>
        <v>282.75</v>
      </c>
      <c r="G10" s="53">
        <v>0</v>
      </c>
      <c r="H10" s="87"/>
      <c r="I10" s="88"/>
      <c r="J10" s="88"/>
      <c r="K10" s="88"/>
    </row>
    <row r="11" spans="1:11" s="89" customFormat="1" ht="18" customHeight="1">
      <c r="A11" s="131">
        <f>A10+1</f>
        <v>3</v>
      </c>
      <c r="B11" s="121" t="s">
        <v>8</v>
      </c>
      <c r="C11" s="115">
        <v>602</v>
      </c>
      <c r="D11" s="123">
        <v>30</v>
      </c>
      <c r="E11" s="123">
        <v>68</v>
      </c>
      <c r="F11" s="58">
        <f t="shared" si="0"/>
        <v>700</v>
      </c>
      <c r="G11" s="53">
        <v>0</v>
      </c>
      <c r="H11" s="87"/>
      <c r="I11" s="88"/>
      <c r="J11" s="88"/>
      <c r="K11" s="88"/>
    </row>
    <row r="12" spans="1:11" s="89" customFormat="1" ht="26.25" customHeight="1">
      <c r="A12" s="131">
        <v>4</v>
      </c>
      <c r="B12" s="121" t="s">
        <v>9</v>
      </c>
      <c r="C12" s="115">
        <v>960</v>
      </c>
      <c r="D12" s="123">
        <v>35</v>
      </c>
      <c r="E12" s="123">
        <v>361</v>
      </c>
      <c r="F12" s="58">
        <f t="shared" si="0"/>
        <v>1356</v>
      </c>
      <c r="G12" s="53">
        <v>0</v>
      </c>
      <c r="H12" s="87"/>
      <c r="I12" s="88"/>
      <c r="J12" s="88"/>
      <c r="K12" s="88"/>
    </row>
    <row r="13" spans="1:11" s="89" customFormat="1" ht="14.25" customHeight="1">
      <c r="A13" s="131">
        <f>A12+1</f>
        <v>5</v>
      </c>
      <c r="B13" s="121" t="s">
        <v>60</v>
      </c>
      <c r="C13" s="115">
        <v>360.5</v>
      </c>
      <c r="D13" s="123">
        <v>30</v>
      </c>
      <c r="E13" s="123">
        <v>99</v>
      </c>
      <c r="F13" s="58">
        <f>C13+D13+E13</f>
        <v>489.5</v>
      </c>
      <c r="G13" s="54">
        <v>0</v>
      </c>
      <c r="H13" s="87"/>
      <c r="I13" s="88"/>
      <c r="J13" s="88"/>
      <c r="K13" s="88"/>
    </row>
    <row r="14" spans="1:11" s="89" customFormat="1" ht="14.25" customHeight="1">
      <c r="A14" s="131">
        <v>6</v>
      </c>
      <c r="B14" s="132" t="s">
        <v>39</v>
      </c>
      <c r="C14" s="115">
        <v>350</v>
      </c>
      <c r="D14" s="123">
        <v>30</v>
      </c>
      <c r="E14" s="123">
        <v>80</v>
      </c>
      <c r="F14" s="58">
        <f t="shared" si="0"/>
        <v>460</v>
      </c>
      <c r="G14" s="140">
        <v>30</v>
      </c>
      <c r="H14" s="87"/>
      <c r="I14" s="88"/>
      <c r="J14" s="88"/>
      <c r="K14" s="88"/>
    </row>
    <row r="15" spans="1:11" s="89" customFormat="1" ht="18" customHeight="1">
      <c r="A15" s="133">
        <v>7</v>
      </c>
      <c r="B15" s="134" t="s">
        <v>36</v>
      </c>
      <c r="C15" s="115">
        <v>624</v>
      </c>
      <c r="D15" s="123">
        <v>30</v>
      </c>
      <c r="E15" s="123">
        <v>99.32</v>
      </c>
      <c r="F15" s="59">
        <f>C15+D15+E15</f>
        <v>753.3199999999999</v>
      </c>
      <c r="G15" s="140">
        <v>30</v>
      </c>
      <c r="H15" s="87"/>
      <c r="I15" s="88"/>
      <c r="J15" s="88"/>
      <c r="K15" s="88"/>
    </row>
    <row r="16" spans="1:11" s="89" customFormat="1" ht="21" customHeight="1">
      <c r="A16" s="133">
        <v>8</v>
      </c>
      <c r="B16" s="134" t="s">
        <v>61</v>
      </c>
      <c r="C16" s="111">
        <v>47</v>
      </c>
      <c r="D16" s="123">
        <v>27</v>
      </c>
      <c r="E16" s="123">
        <v>53.33</v>
      </c>
      <c r="F16" s="58">
        <f>C16+D16+E16</f>
        <v>127.33</v>
      </c>
      <c r="G16" s="54">
        <v>0</v>
      </c>
      <c r="H16" s="87"/>
      <c r="I16" s="88"/>
      <c r="J16" s="88"/>
      <c r="K16" s="88"/>
    </row>
    <row r="17" spans="1:11" s="89" customFormat="1" ht="18.75" customHeight="1">
      <c r="A17" s="133">
        <v>9</v>
      </c>
      <c r="B17" s="134" t="s">
        <v>62</v>
      </c>
      <c r="C17" s="111">
        <v>220</v>
      </c>
      <c r="D17" s="123">
        <v>30</v>
      </c>
      <c r="E17" s="123">
        <v>38.67</v>
      </c>
      <c r="F17" s="59">
        <f t="shared" si="0"/>
        <v>288.67</v>
      </c>
      <c r="G17" s="53">
        <v>0</v>
      </c>
      <c r="H17" s="87"/>
      <c r="I17" s="88"/>
      <c r="J17" s="88"/>
      <c r="K17" s="88"/>
    </row>
    <row r="18" spans="1:11" s="89" customFormat="1" ht="28.5" customHeight="1">
      <c r="A18" s="47">
        <v>10</v>
      </c>
      <c r="B18" s="121" t="s">
        <v>40</v>
      </c>
      <c r="C18" s="123">
        <v>0</v>
      </c>
      <c r="D18" s="110">
        <v>0</v>
      </c>
      <c r="E18" s="123">
        <v>12.83</v>
      </c>
      <c r="F18" s="58">
        <f t="shared" si="0"/>
        <v>12.83</v>
      </c>
      <c r="G18" s="53">
        <v>0</v>
      </c>
      <c r="H18" s="87"/>
      <c r="I18" s="88"/>
      <c r="J18" s="88"/>
      <c r="K18" s="88"/>
    </row>
    <row r="19" spans="1:11" s="89" customFormat="1" ht="28.5" customHeight="1">
      <c r="A19" s="47">
        <v>11</v>
      </c>
      <c r="B19" s="121" t="s">
        <v>35</v>
      </c>
      <c r="C19" s="123">
        <v>3</v>
      </c>
      <c r="D19" s="110">
        <v>0</v>
      </c>
      <c r="E19" s="123">
        <v>3.7</v>
      </c>
      <c r="F19" s="58">
        <f t="shared" si="0"/>
        <v>6.7</v>
      </c>
      <c r="G19" s="53">
        <v>0</v>
      </c>
      <c r="H19" s="87"/>
      <c r="I19" s="88"/>
      <c r="J19" s="88"/>
      <c r="K19" s="88"/>
    </row>
    <row r="20" spans="1:11" s="89" customFormat="1" ht="21" customHeight="1">
      <c r="A20" s="47">
        <v>12</v>
      </c>
      <c r="B20" s="121" t="s">
        <v>8</v>
      </c>
      <c r="C20" s="123">
        <v>12.75</v>
      </c>
      <c r="D20" s="110">
        <v>0</v>
      </c>
      <c r="E20" s="123">
        <v>12.75</v>
      </c>
      <c r="F20" s="58">
        <f t="shared" si="0"/>
        <v>25.5</v>
      </c>
      <c r="G20" s="54">
        <v>0</v>
      </c>
      <c r="H20" s="87"/>
      <c r="I20" s="88"/>
      <c r="J20" s="88"/>
      <c r="K20" s="88"/>
    </row>
    <row r="21" spans="1:11" ht="18.75" customHeight="1" thickBot="1">
      <c r="A21" s="47"/>
      <c r="B21" s="55" t="s">
        <v>19</v>
      </c>
      <c r="C21" s="56">
        <f>SUM(C9:C20)</f>
        <v>3612.8</v>
      </c>
      <c r="D21" s="56">
        <f>SUM(D9:D20)</f>
        <v>231</v>
      </c>
      <c r="E21" s="56">
        <f>SUM(E9:E20)</f>
        <v>1040.6</v>
      </c>
      <c r="F21" s="56">
        <f>SUM(F9:F20)</f>
        <v>4884.4</v>
      </c>
      <c r="G21" s="57">
        <f>SUM(G9:G20)</f>
        <v>60</v>
      </c>
      <c r="H21" s="90"/>
      <c r="I21" s="81"/>
      <c r="J21" s="81"/>
      <c r="K21" s="81"/>
    </row>
    <row r="22" spans="1:8" s="81" customFormat="1" ht="48.75" customHeight="1" thickBot="1">
      <c r="A22" s="41"/>
      <c r="B22" s="41"/>
      <c r="C22" s="165" t="s">
        <v>70</v>
      </c>
      <c r="D22" s="166"/>
      <c r="E22" s="166"/>
      <c r="F22" s="167"/>
      <c r="G22" s="91" t="s">
        <v>71</v>
      </c>
      <c r="H22" s="90"/>
    </row>
    <row r="23" spans="1:8" s="81" customFormat="1" ht="15" customHeight="1">
      <c r="A23" s="41"/>
      <c r="B23" s="41"/>
      <c r="C23" s="92"/>
      <c r="D23" s="90"/>
      <c r="E23" s="90"/>
      <c r="F23" s="90"/>
      <c r="G23" s="92"/>
      <c r="H23" s="90"/>
    </row>
    <row r="24" ht="13.5" customHeight="1"/>
    <row r="25" spans="1:9" s="94" customFormat="1" ht="31.5" customHeight="1">
      <c r="A25" s="170" t="s">
        <v>72</v>
      </c>
      <c r="B25" s="171"/>
      <c r="C25" s="171"/>
      <c r="D25" s="171"/>
      <c r="E25" s="171"/>
      <c r="F25" s="171"/>
      <c r="G25" s="171"/>
      <c r="H25" s="19"/>
      <c r="I25" s="82"/>
    </row>
    <row r="26" spans="1:8" ht="15.75" customHeight="1">
      <c r="A26" s="21"/>
      <c r="B26" s="21"/>
      <c r="C26" s="22"/>
      <c r="D26" s="22"/>
      <c r="E26" s="22"/>
      <c r="F26" s="22"/>
      <c r="G26" s="22"/>
      <c r="H26" s="22"/>
    </row>
    <row r="27" spans="1:9" ht="15" customHeight="1">
      <c r="A27" s="172" t="s">
        <v>56</v>
      </c>
      <c r="B27" s="173" t="s">
        <v>13</v>
      </c>
      <c r="C27" s="156" t="s">
        <v>73</v>
      </c>
      <c r="D27" s="81"/>
      <c r="E27" s="80"/>
      <c r="F27" s="80"/>
      <c r="G27" s="80"/>
      <c r="H27" s="60"/>
      <c r="I27" s="60"/>
    </row>
    <row r="28" spans="1:10" ht="42" customHeight="1">
      <c r="A28" s="172"/>
      <c r="B28" s="174"/>
      <c r="C28" s="156"/>
      <c r="D28" s="80"/>
      <c r="E28" s="80"/>
      <c r="F28" s="80"/>
      <c r="G28" s="80" t="s">
        <v>34</v>
      </c>
      <c r="H28" s="67"/>
      <c r="I28" s="67"/>
      <c r="J28" s="25"/>
    </row>
    <row r="29" spans="1:10" s="96" customFormat="1" ht="15">
      <c r="A29" s="120">
        <v>1</v>
      </c>
      <c r="B29" s="118" t="s">
        <v>63</v>
      </c>
      <c r="C29" s="151">
        <v>26922.87</v>
      </c>
      <c r="D29" s="164"/>
      <c r="E29" s="164"/>
      <c r="F29" s="78"/>
      <c r="G29" s="78"/>
      <c r="H29" s="65"/>
      <c r="I29" s="66"/>
      <c r="J29" s="95"/>
    </row>
    <row r="30" spans="1:10" s="96" customFormat="1" ht="15">
      <c r="A30" s="120">
        <v>2</v>
      </c>
      <c r="B30" s="135" t="s">
        <v>64</v>
      </c>
      <c r="C30" s="151">
        <v>11875.46</v>
      </c>
      <c r="D30" s="164"/>
      <c r="E30" s="164"/>
      <c r="F30" s="78"/>
      <c r="G30" s="78"/>
      <c r="H30" s="65"/>
      <c r="I30" s="66"/>
      <c r="J30" s="95"/>
    </row>
    <row r="31" spans="1:10" s="96" customFormat="1" ht="15">
      <c r="A31" s="120">
        <v>3</v>
      </c>
      <c r="B31" s="135" t="s">
        <v>65</v>
      </c>
      <c r="C31" s="151">
        <v>95566.6</v>
      </c>
      <c r="D31" s="164"/>
      <c r="E31" s="164"/>
      <c r="F31" s="78"/>
      <c r="G31" s="78"/>
      <c r="H31" s="65"/>
      <c r="I31" s="66"/>
      <c r="J31" s="95"/>
    </row>
    <row r="32" spans="1:10" s="96" customFormat="1" ht="15">
      <c r="A32" s="120">
        <v>4</v>
      </c>
      <c r="B32" s="135" t="s">
        <v>52</v>
      </c>
      <c r="C32" s="151">
        <v>68210.04</v>
      </c>
      <c r="D32" s="164"/>
      <c r="E32" s="164"/>
      <c r="F32" s="78"/>
      <c r="G32" s="78"/>
      <c r="H32" s="64"/>
      <c r="I32" s="66"/>
      <c r="J32" s="95"/>
    </row>
    <row r="33" spans="1:10" s="96" customFormat="1" ht="15">
      <c r="A33" s="120">
        <v>5</v>
      </c>
      <c r="B33" s="136" t="s">
        <v>50</v>
      </c>
      <c r="C33" s="151">
        <v>126467.64</v>
      </c>
      <c r="D33" s="164"/>
      <c r="E33" s="164"/>
      <c r="F33" s="78"/>
      <c r="G33" s="78"/>
      <c r="H33" s="64"/>
      <c r="I33" s="66"/>
      <c r="J33" s="95"/>
    </row>
    <row r="34" spans="1:10" ht="15">
      <c r="A34" s="120">
        <v>6</v>
      </c>
      <c r="B34" s="136" t="s">
        <v>48</v>
      </c>
      <c r="C34" s="151">
        <v>26370.74</v>
      </c>
      <c r="D34" s="164"/>
      <c r="E34" s="164"/>
      <c r="F34" s="78"/>
      <c r="G34" s="78"/>
      <c r="H34" s="64"/>
      <c r="I34" s="66"/>
      <c r="J34" s="95"/>
    </row>
    <row r="35" spans="1:10" ht="15">
      <c r="A35" s="120">
        <v>7</v>
      </c>
      <c r="B35" s="136" t="s">
        <v>49</v>
      </c>
      <c r="C35" s="151">
        <v>65285.66</v>
      </c>
      <c r="D35" s="164"/>
      <c r="E35" s="164"/>
      <c r="F35" s="78"/>
      <c r="G35" s="78"/>
      <c r="H35" s="64"/>
      <c r="I35" s="66"/>
      <c r="J35" s="95"/>
    </row>
    <row r="36" spans="1:10" ht="15">
      <c r="A36" s="120">
        <v>8</v>
      </c>
      <c r="B36" s="136" t="s">
        <v>47</v>
      </c>
      <c r="C36" s="151">
        <v>35608.66</v>
      </c>
      <c r="D36" s="164"/>
      <c r="E36" s="164"/>
      <c r="F36" s="78"/>
      <c r="G36" s="78"/>
      <c r="H36" s="64"/>
      <c r="I36" s="66"/>
      <c r="J36" s="95"/>
    </row>
    <row r="37" spans="1:10" ht="15">
      <c r="A37" s="120">
        <v>9</v>
      </c>
      <c r="B37" s="137" t="s">
        <v>54</v>
      </c>
      <c r="C37" s="151">
        <v>45653.33</v>
      </c>
      <c r="D37" s="78"/>
      <c r="E37" s="78"/>
      <c r="F37" s="78"/>
      <c r="G37" s="78"/>
      <c r="H37" s="64"/>
      <c r="I37" s="66"/>
      <c r="J37" s="95"/>
    </row>
    <row r="38" spans="1:10" ht="15">
      <c r="A38" s="120">
        <v>10</v>
      </c>
      <c r="B38" s="119" t="s">
        <v>66</v>
      </c>
      <c r="C38" s="151">
        <v>1196.59</v>
      </c>
      <c r="D38" s="78"/>
      <c r="E38" s="78"/>
      <c r="G38" s="78"/>
      <c r="H38" s="64"/>
      <c r="I38" s="66"/>
      <c r="J38" s="95"/>
    </row>
    <row r="39" spans="1:10" ht="15">
      <c r="A39" s="120">
        <v>11</v>
      </c>
      <c r="B39" s="119" t="s">
        <v>67</v>
      </c>
      <c r="C39" s="151">
        <v>624.88</v>
      </c>
      <c r="D39" s="78"/>
      <c r="E39" s="78"/>
      <c r="G39" s="78"/>
      <c r="H39" s="64"/>
      <c r="I39" s="66"/>
      <c r="J39" s="95"/>
    </row>
    <row r="40" spans="1:10" ht="15">
      <c r="A40" s="120">
        <v>12</v>
      </c>
      <c r="B40" s="118" t="s">
        <v>68</v>
      </c>
      <c r="C40" s="151">
        <v>2378.26</v>
      </c>
      <c r="D40" s="157"/>
      <c r="E40" s="157"/>
      <c r="G40" s="97"/>
      <c r="H40" s="65"/>
      <c r="I40" s="66"/>
      <c r="J40" s="98"/>
    </row>
    <row r="41" spans="1:10" ht="15">
      <c r="A41" s="113"/>
      <c r="B41" s="114" t="s">
        <v>53</v>
      </c>
      <c r="C41" s="191">
        <f>SUM(C29:C40)</f>
        <v>506160.7300000001</v>
      </c>
      <c r="D41" s="37"/>
      <c r="E41" s="37"/>
      <c r="F41" s="37"/>
      <c r="G41" s="37"/>
      <c r="H41" s="37"/>
      <c r="I41" s="38"/>
      <c r="J41" s="98"/>
    </row>
    <row r="42" spans="6:9" ht="14.25">
      <c r="F42" s="99"/>
      <c r="H42" s="99"/>
      <c r="I42" s="99"/>
    </row>
    <row r="44" ht="14.25">
      <c r="C44" s="99"/>
    </row>
  </sheetData>
  <sheetProtection selectLockedCells="1" selectUnlockedCells="1"/>
  <mergeCells count="18">
    <mergeCell ref="D29:E29"/>
    <mergeCell ref="D30:E30"/>
    <mergeCell ref="C27:C28"/>
    <mergeCell ref="A25:G25"/>
    <mergeCell ref="A27:A28"/>
    <mergeCell ref="B27:B28"/>
    <mergeCell ref="A4:H4"/>
    <mergeCell ref="C22:F22"/>
    <mergeCell ref="C6:F6"/>
    <mergeCell ref="G6:G7"/>
    <mergeCell ref="H6:H7"/>
    <mergeCell ref="D31:E31"/>
    <mergeCell ref="D40:E40"/>
    <mergeCell ref="D34:E34"/>
    <mergeCell ref="D35:E35"/>
    <mergeCell ref="D36:E36"/>
    <mergeCell ref="D32:E32"/>
    <mergeCell ref="D33:E33"/>
  </mergeCells>
  <printOptions horizontalCentered="1"/>
  <pageMargins left="0.7086614173228347" right="0.11811023622047245" top="0.2362204724409449" bottom="0.11811023622047245" header="0.31496062992125984" footer="0.31496062992125984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5.28125" style="0" customWidth="1"/>
    <col min="2" max="2" width="29.8515625" style="0" customWidth="1"/>
    <col min="3" max="3" width="17.57421875" style="0" customWidth="1"/>
    <col min="4" max="4" width="13.421875" style="0" customWidth="1"/>
    <col min="5" max="5" width="14.57421875" style="0" customWidth="1"/>
    <col min="6" max="6" width="10.00390625" style="0" customWidth="1"/>
    <col min="7" max="7" width="23.421875" style="0" customWidth="1"/>
    <col min="8" max="8" width="24.140625" style="0" customWidth="1"/>
    <col min="9" max="9" width="14.57421875" style="0" customWidth="1"/>
    <col min="10" max="10" width="20.421875" style="0" customWidth="1"/>
  </cols>
  <sheetData>
    <row r="1" spans="1:8" ht="15.75" customHeight="1">
      <c r="A1" s="45" t="s">
        <v>26</v>
      </c>
      <c r="B1" s="2"/>
      <c r="C1" s="2"/>
      <c r="D1" s="2"/>
      <c r="E1" s="2"/>
      <c r="F1" s="2"/>
      <c r="G1" s="3"/>
      <c r="H1" s="3"/>
    </row>
    <row r="2" spans="1:8" ht="15">
      <c r="A2" s="2"/>
      <c r="B2" s="5"/>
      <c r="C2" s="5"/>
      <c r="D2" s="5"/>
      <c r="E2" s="5"/>
      <c r="F2" s="5"/>
      <c r="G2" s="1"/>
      <c r="H2" s="29"/>
    </row>
    <row r="3" spans="1:8" ht="15" customHeight="1">
      <c r="A3" s="186" t="s">
        <v>31</v>
      </c>
      <c r="B3" s="186"/>
      <c r="C3" s="186"/>
      <c r="D3" s="186"/>
      <c r="E3" s="186"/>
      <c r="F3" s="186"/>
      <c r="G3" s="186"/>
      <c r="H3" s="186"/>
    </row>
    <row r="4" spans="1:8" ht="18" customHeight="1">
      <c r="A4" s="158" t="s">
        <v>69</v>
      </c>
      <c r="B4" s="158"/>
      <c r="C4" s="158"/>
      <c r="D4" s="158"/>
      <c r="E4" s="158"/>
      <c r="F4" s="158"/>
      <c r="G4" s="158"/>
      <c r="H4" s="158"/>
    </row>
    <row r="5" spans="1:8" ht="17.25" customHeight="1">
      <c r="A5" s="159"/>
      <c r="B5" s="159"/>
      <c r="C5" s="30"/>
      <c r="D5" s="30"/>
      <c r="E5" s="30"/>
      <c r="F5" s="30"/>
      <c r="G5" s="30"/>
      <c r="H5" s="31"/>
    </row>
    <row r="6" spans="1:9" ht="36" customHeight="1">
      <c r="A6" s="8" t="s">
        <v>29</v>
      </c>
      <c r="B6" s="9" t="s">
        <v>13</v>
      </c>
      <c r="C6" s="187" t="s">
        <v>21</v>
      </c>
      <c r="D6" s="187"/>
      <c r="E6" s="187"/>
      <c r="F6" s="187"/>
      <c r="G6" s="187" t="s">
        <v>22</v>
      </c>
      <c r="H6" s="187"/>
      <c r="I6" s="24"/>
    </row>
    <row r="7" spans="1:9" ht="118.5" customHeight="1">
      <c r="A7" s="8"/>
      <c r="B7" s="9"/>
      <c r="C7" s="10" t="s">
        <v>23</v>
      </c>
      <c r="D7" s="10" t="s">
        <v>17</v>
      </c>
      <c r="E7" s="10" t="s">
        <v>18</v>
      </c>
      <c r="F7" s="10" t="s">
        <v>19</v>
      </c>
      <c r="G7" s="10" t="s">
        <v>30</v>
      </c>
      <c r="H7" s="10" t="s">
        <v>24</v>
      </c>
      <c r="I7" s="25"/>
    </row>
    <row r="8" spans="1:9" s="27" customFormat="1" ht="12.75">
      <c r="A8" s="11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20</v>
      </c>
      <c r="G8" s="13">
        <v>6</v>
      </c>
      <c r="H8" s="13">
        <v>7</v>
      </c>
      <c r="I8" s="26"/>
    </row>
    <row r="9" spans="1:10" ht="14.25">
      <c r="A9" s="40">
        <v>1</v>
      </c>
      <c r="B9" s="14" t="s">
        <v>27</v>
      </c>
      <c r="C9" s="15">
        <v>13</v>
      </c>
      <c r="D9" s="15">
        <v>0</v>
      </c>
      <c r="E9" s="15">
        <v>129</v>
      </c>
      <c r="F9" s="15">
        <f>C9+D9+E9</f>
        <v>142</v>
      </c>
      <c r="G9" s="15">
        <v>0</v>
      </c>
      <c r="H9" s="15">
        <v>0</v>
      </c>
      <c r="I9" s="28"/>
      <c r="J9" s="116"/>
    </row>
    <row r="10" spans="1:9" s="23" customFormat="1" ht="15.75" customHeight="1">
      <c r="A10" s="16" t="s">
        <v>28</v>
      </c>
      <c r="B10" s="42" t="s">
        <v>19</v>
      </c>
      <c r="C10" s="17">
        <f aca="true" t="shared" si="0" ref="C10:H10">SUM(C9:C9)</f>
        <v>13</v>
      </c>
      <c r="D10" s="17">
        <f t="shared" si="0"/>
        <v>0</v>
      </c>
      <c r="E10" s="17">
        <f t="shared" si="0"/>
        <v>129</v>
      </c>
      <c r="F10" s="17">
        <f t="shared" si="0"/>
        <v>142</v>
      </c>
      <c r="G10" s="17">
        <f t="shared" si="0"/>
        <v>0</v>
      </c>
      <c r="H10" s="17">
        <f t="shared" si="0"/>
        <v>0</v>
      </c>
      <c r="I10" s="34"/>
    </row>
    <row r="11" spans="1:9" s="23" customFormat="1" ht="81" customHeight="1">
      <c r="A11" s="32"/>
      <c r="B11" s="32"/>
      <c r="C11" s="188" t="s">
        <v>80</v>
      </c>
      <c r="D11" s="189"/>
      <c r="E11" s="189"/>
      <c r="F11" s="190"/>
      <c r="G11" s="35" t="s">
        <v>32</v>
      </c>
      <c r="H11" s="35" t="s">
        <v>11</v>
      </c>
      <c r="I11" s="33"/>
    </row>
    <row r="12" spans="1:9" s="23" customFormat="1" ht="11.25" customHeight="1">
      <c r="A12" s="32"/>
      <c r="B12" s="32"/>
      <c r="C12" s="43"/>
      <c r="D12" s="44"/>
      <c r="E12" s="44"/>
      <c r="F12" s="44"/>
      <c r="G12" s="43"/>
      <c r="H12" s="43"/>
      <c r="I12" s="33"/>
    </row>
    <row r="13" spans="1:8" ht="12.75" customHeight="1">
      <c r="A13" s="18"/>
      <c r="B13" s="18"/>
      <c r="C13" s="19"/>
      <c r="D13" s="19"/>
      <c r="E13" s="19"/>
      <c r="F13" s="19"/>
      <c r="G13" s="19"/>
      <c r="H13" s="19"/>
    </row>
    <row r="14" spans="1:8" ht="15">
      <c r="A14" s="46" t="s">
        <v>79</v>
      </c>
      <c r="B14" s="18"/>
      <c r="C14" s="19"/>
      <c r="D14" s="20"/>
      <c r="E14" s="19"/>
      <c r="F14" s="19"/>
      <c r="G14" s="19"/>
      <c r="H14" s="19"/>
    </row>
    <row r="15" spans="1:8" ht="15" thickBot="1">
      <c r="A15" s="21"/>
      <c r="B15" s="21"/>
      <c r="C15" s="22"/>
      <c r="D15" s="22"/>
      <c r="E15" s="22"/>
      <c r="F15" s="22"/>
      <c r="G15" s="22"/>
      <c r="H15" s="22"/>
    </row>
    <row r="16" spans="1:9" ht="24.75" customHeight="1">
      <c r="A16" s="181" t="s">
        <v>12</v>
      </c>
      <c r="B16" s="147" t="s">
        <v>13</v>
      </c>
      <c r="C16" s="148"/>
      <c r="D16" s="183" t="s">
        <v>73</v>
      </c>
      <c r="E16" s="184"/>
      <c r="F16" s="75"/>
      <c r="G16" s="75"/>
      <c r="H16" s="36"/>
      <c r="I16" s="60"/>
    </row>
    <row r="17" spans="1:9" ht="30" customHeight="1" thickBot="1">
      <c r="A17" s="182"/>
      <c r="B17" s="149"/>
      <c r="C17" s="150"/>
      <c r="D17" s="185"/>
      <c r="E17" s="150"/>
      <c r="F17" s="75"/>
      <c r="G17" s="75"/>
      <c r="H17" s="69"/>
      <c r="I17" s="67"/>
    </row>
    <row r="18" spans="1:9" s="27" customFormat="1" ht="15" thickBot="1">
      <c r="A18" s="79">
        <v>0</v>
      </c>
      <c r="B18" s="141">
        <v>1</v>
      </c>
      <c r="C18" s="142"/>
      <c r="D18" s="179">
        <v>3</v>
      </c>
      <c r="E18" s="180"/>
      <c r="F18" s="75"/>
      <c r="G18" s="75"/>
      <c r="H18" s="70"/>
      <c r="I18" s="68"/>
    </row>
    <row r="19" spans="1:10" ht="15.75" thickBot="1">
      <c r="A19" s="138">
        <v>1</v>
      </c>
      <c r="B19" s="143" t="s">
        <v>50</v>
      </c>
      <c r="C19" s="144"/>
      <c r="D19" s="175">
        <v>3641.44</v>
      </c>
      <c r="E19" s="176"/>
      <c r="F19" s="76"/>
      <c r="G19" s="76"/>
      <c r="H19" s="71"/>
      <c r="I19" s="72"/>
      <c r="J19" s="39"/>
    </row>
    <row r="20" spans="1:9" s="23" customFormat="1" ht="17.25" customHeight="1" thickBot="1">
      <c r="A20" s="139" t="s">
        <v>28</v>
      </c>
      <c r="B20" s="177" t="s">
        <v>19</v>
      </c>
      <c r="C20" s="178"/>
      <c r="D20" s="145">
        <f>SUM(D19:D19)</f>
        <v>3641.44</v>
      </c>
      <c r="E20" s="146"/>
      <c r="F20" s="77"/>
      <c r="G20" s="77"/>
      <c r="H20" s="73"/>
      <c r="I20" s="74"/>
    </row>
    <row r="21" ht="14.25">
      <c r="I21" s="4"/>
    </row>
  </sheetData>
  <sheetProtection/>
  <mergeCells count="15">
    <mergeCell ref="A16:A17"/>
    <mergeCell ref="D16:E17"/>
    <mergeCell ref="A3:H3"/>
    <mergeCell ref="A4:H4"/>
    <mergeCell ref="A5:B5"/>
    <mergeCell ref="C6:F6"/>
    <mergeCell ref="G6:H6"/>
    <mergeCell ref="C11:F11"/>
    <mergeCell ref="D19:E19"/>
    <mergeCell ref="D20:E20"/>
    <mergeCell ref="B16:C17"/>
    <mergeCell ref="B18:C18"/>
    <mergeCell ref="B19:C19"/>
    <mergeCell ref="B20:C20"/>
    <mergeCell ref="D18:E18"/>
  </mergeCells>
  <printOptions horizontalCentered="1"/>
  <pageMargins left="0.11811023622047245" right="0.11811023622047245" top="0.7480314960629921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STOIENESCU</dc:creator>
  <cp:keywords/>
  <dc:description/>
  <cp:lastModifiedBy>Ana</cp:lastModifiedBy>
  <cp:lastPrinted>2023-06-29T07:22:57Z</cp:lastPrinted>
  <dcterms:created xsi:type="dcterms:W3CDTF">2016-07-27T13:16:10Z</dcterms:created>
  <dcterms:modified xsi:type="dcterms:W3CDTF">2024-05-30T06:03:36Z</dcterms:modified>
  <cp:category/>
  <cp:version/>
  <cp:contentType/>
  <cp:contentStatus/>
</cp:coreProperties>
</file>